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9090" activeTab="0"/>
  </bookViews>
  <sheets>
    <sheet name="Projekti eelarve " sheetId="1" r:id="rId1"/>
  </sheets>
  <definedNames>
    <definedName name="Prindiala" localSheetId="0">'Projekti eelarve '!$A$1:$I$57</definedName>
  </definedNames>
  <calcPr fullCalcOnLoad="1"/>
</workbook>
</file>

<file path=xl/comments1.xml><?xml version="1.0" encoding="utf-8"?>
<comments xmlns="http://schemas.openxmlformats.org/spreadsheetml/2006/main">
  <authors>
    <author>Siiri</author>
  </authors>
  <commentList>
    <comment ref="F7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KÜSKi toetus võib olla kuni 90% projekti eelarvest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kokku peab olema vähemalt 10% projekti eelarvest</t>
        </r>
      </text>
    </comment>
    <comment ref="A11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Siin kajastage nende töötajate tasud, kes saavad </t>
        </r>
        <r>
          <rPr>
            <u val="single"/>
            <sz val="9"/>
            <color indexed="12"/>
            <rFont val="Tahoma"/>
            <family val="2"/>
          </rPr>
          <t>tasu palgana</t>
        </r>
        <r>
          <rPr>
            <sz val="9"/>
            <rFont val="Tahoma"/>
            <family val="2"/>
          </rPr>
          <t xml:space="preserve">.
Sisestada tuleb brutosummad, valemitega arvestatakse juurde sotsiaalmaksukulu ja töötuskindlustusmakse kulu.
 </t>
        </r>
      </text>
    </comment>
  </commentList>
</comments>
</file>

<file path=xl/sharedStrings.xml><?xml version="1.0" encoding="utf-8"?>
<sst xmlns="http://schemas.openxmlformats.org/spreadsheetml/2006/main" count="57" uniqueCount="47">
  <si>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</si>
  <si>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</si>
  <si>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</si>
  <si>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</si>
  <si>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</si>
  <si>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</si>
  <si>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</si>
  <si>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</si>
  <si>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</si>
  <si>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</si>
  <si>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</si>
  <si>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</si>
  <si>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</si>
  <si>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</si>
  <si>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</si>
  <si>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</si>
  <si>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</si>
  <si>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</si>
  <si>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</si>
  <si>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</si>
  <si>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</si>
  <si>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</si>
  <si>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</si>
  <si>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</si>
  <si>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</si>
  <si>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</si>
  <si>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</si>
  <si>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</si>
  <si>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</si>
  <si>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t>maksimum</t>
  </si>
  <si>
    <t>2. Projekti ürituste korraldamisega seotud kulud kokku</t>
  </si>
  <si>
    <t>4. Projekti elluviimisega seotud põhivara ja seadmete ning remondi- ja ehitustööde kulud kokku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</si>
  <si>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</si>
  <si>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(koos maksudega)</t>
    </r>
  </si>
  <si>
    <t>3. Muud projekti elluviimiseks vajalikud ostetud teenused, tööd ja väikevahendid kokku</t>
  </si>
  <si>
    <t>KÜSKi toetus</t>
  </si>
  <si>
    <r>
      <t xml:space="preserve">5. Toetuse saaja üld- ja arenduskulud </t>
    </r>
    <r>
      <rPr>
        <sz val="10"/>
        <color indexed="12"/>
        <rFont val="Arial"/>
        <family val="2"/>
      </rPr>
      <t>(kuni 15% KÜSKi toetuse mahust)</t>
    </r>
  </si>
  <si>
    <t>Üld- ja arenduskulude osatähtsus  KÜSKi toetusest</t>
  </si>
  <si>
    <t>Kas KÜSKi toetus on kuni 90% projekti eelarvest?</t>
  </si>
  <si>
    <t>Kas üld- ja arenduskulud jäävad 15% piiridesse KÜSKi kogutoetusest?</t>
  </si>
  <si>
    <t>Kas KÜSKi toetus jääb programmis lubatud summa piiridesse?</t>
  </si>
  <si>
    <t>1.7. Töötuskindlustusmakse 0,8%</t>
  </si>
  <si>
    <t>Eelarve seletuskiri (NB! Kohustuslik))</t>
  </si>
  <si>
    <r>
      <t xml:space="preserve">Osatähtsused </t>
    </r>
    <r>
      <rPr>
        <b/>
        <i/>
        <u val="single"/>
        <sz val="9"/>
        <rFont val="Arial"/>
        <family val="2"/>
      </rPr>
      <t>kogu projekti eelarvest</t>
    </r>
  </si>
  <si>
    <t>LISA 1.   EELARVE  TE16</t>
  </si>
  <si>
    <t>Rahaline omafinant-seering</t>
  </si>
  <si>
    <t>Esitage kõikide kulude kohta täpne kalkulatsioon ning põhjendus. Kui on teada tööde-teenuste pakkuja, tooge ta ka nimeliselt kindlasti välja.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</si>
</sst>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0.0%"/>
    <numFmt numFmtId="175" formatCode="_-* #,##0.00\ [$EUR]_-;\-* #,##0.00\ [$EUR]_-;_-* &quot;-&quot;??\ [$EUR]_-;_-@_-"/>
    <numFmt numFmtId="176" formatCode="[$-425]d\.\ mmmm\ yyyy&quot;. a.&quot;"/>
    <numFmt numFmtId="177" formatCode="d\.mm\.yyyy;@"/>
    <numFmt numFmtId="178" formatCode="dd\.mm\.yyyy;@"/>
    <numFmt numFmtId="179" formatCode="#,##0.0_ ;[Red]\-#,##0.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56" applyFill="1" applyAlignment="1">
      <alignment shrinkToFit="1"/>
      <protection/>
    </xf>
    <xf numFmtId="0" fontId="4" fillId="0" borderId="0" xfId="56" applyFont="1" applyProtection="1">
      <alignment/>
      <protection hidden="1"/>
    </xf>
    <xf numFmtId="0" fontId="2" fillId="0" borderId="0" xfId="56">
      <alignment/>
      <protection/>
    </xf>
    <xf numFmtId="0" fontId="2" fillId="0" borderId="0" xfId="56" applyFill="1" applyAlignment="1">
      <alignment/>
      <protection/>
    </xf>
    <xf numFmtId="0" fontId="6" fillId="33" borderId="10" xfId="56" applyFont="1" applyFill="1" applyBorder="1" applyAlignment="1">
      <alignment horizontal="right" indent="3"/>
      <protection/>
    </xf>
    <xf numFmtId="0" fontId="3" fillId="33" borderId="10" xfId="56" applyFont="1" applyFill="1" applyBorder="1" applyAlignment="1">
      <alignment horizontal="left" indent="3"/>
      <protection/>
    </xf>
    <xf numFmtId="0" fontId="6" fillId="33" borderId="11" xfId="56" applyFont="1" applyFill="1" applyBorder="1" applyAlignment="1">
      <alignment horizontal="right" indent="3"/>
      <protection/>
    </xf>
    <xf numFmtId="0" fontId="3" fillId="33" borderId="11" xfId="56" applyFont="1" applyFill="1" applyBorder="1" applyAlignment="1">
      <alignment horizontal="left" indent="3"/>
      <protection/>
    </xf>
    <xf numFmtId="0" fontId="2" fillId="0" borderId="0" xfId="56" applyFont="1" applyFill="1" applyBorder="1" applyAlignment="1">
      <alignment vertical="center"/>
      <protection/>
    </xf>
    <xf numFmtId="0" fontId="2" fillId="0" borderId="0" xfId="56" applyAlignment="1">
      <alignment vertical="center"/>
      <protection/>
    </xf>
    <xf numFmtId="0" fontId="2" fillId="0" borderId="0" xfId="56" applyFill="1" applyAlignment="1">
      <alignment vertical="center"/>
      <protection/>
    </xf>
    <xf numFmtId="0" fontId="4" fillId="0" borderId="0" xfId="56" applyFont="1" applyAlignment="1" applyProtection="1">
      <alignment vertical="center"/>
      <protection hidden="1"/>
    </xf>
    <xf numFmtId="0" fontId="7" fillId="33" borderId="10" xfId="56" applyFont="1" applyFill="1" applyBorder="1" applyAlignment="1">
      <alignment horizontal="center" vertical="center"/>
      <protection/>
    </xf>
    <xf numFmtId="0" fontId="4" fillId="0" borderId="0" xfId="56" applyFont="1" applyAlignment="1" applyProtection="1">
      <alignment horizontal="center" vertical="top" wrapText="1"/>
      <protection hidden="1"/>
    </xf>
    <xf numFmtId="0" fontId="2" fillId="0" borderId="0" xfId="56" applyAlignment="1">
      <alignment horizontal="center" vertical="top" wrapText="1"/>
      <protection/>
    </xf>
    <xf numFmtId="0" fontId="2" fillId="0" borderId="12" xfId="56" applyBorder="1">
      <alignment/>
      <protection/>
    </xf>
    <xf numFmtId="0" fontId="2" fillId="0" borderId="13" xfId="56" applyBorder="1" applyAlignment="1">
      <alignment horizontal="center"/>
      <protection/>
    </xf>
    <xf numFmtId="172" fontId="2" fillId="0" borderId="13" xfId="56" applyNumberFormat="1" applyBorder="1" applyAlignment="1">
      <alignment horizontal="center"/>
      <protection/>
    </xf>
    <xf numFmtId="172" fontId="2" fillId="0" borderId="14" xfId="56" applyNumberFormat="1" applyBorder="1" applyAlignment="1">
      <alignment horizontal="center"/>
      <protection/>
    </xf>
    <xf numFmtId="172" fontId="2" fillId="33" borderId="15" xfId="56" applyNumberFormat="1" applyFill="1" applyBorder="1" applyAlignment="1">
      <alignment horizontal="center"/>
      <protection/>
    </xf>
    <xf numFmtId="172" fontId="2" fillId="0" borderId="12" xfId="56" applyNumberFormat="1" applyBorder="1" applyAlignment="1">
      <alignment horizontal="center"/>
      <protection/>
    </xf>
    <xf numFmtId="172" fontId="2" fillId="0" borderId="16" xfId="56" applyNumberFormat="1" applyFill="1" applyBorder="1" applyAlignment="1">
      <alignment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9" fillId="33" borderId="18" xfId="56" applyNumberFormat="1" applyFont="1" applyFill="1" applyBorder="1" applyAlignment="1">
      <alignment horizontal="center" vertical="center" shrinkToFit="1"/>
      <protection/>
    </xf>
    <xf numFmtId="173" fontId="9" fillId="33" borderId="19" xfId="56" applyNumberFormat="1" applyFont="1" applyFill="1" applyBorder="1" applyAlignment="1">
      <alignment horizontal="center" vertical="center" shrinkToFit="1"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8" fillId="34" borderId="17" xfId="56" applyNumberFormat="1" applyFont="1" applyFill="1" applyBorder="1" applyAlignment="1">
      <alignment vertical="center" shrinkToFit="1"/>
      <protection/>
    </xf>
    <xf numFmtId="0" fontId="4" fillId="0" borderId="0" xfId="56" applyFont="1" applyAlignment="1" applyProtection="1">
      <alignment horizontal="left" vertical="center" indent="1"/>
      <protection hidden="1"/>
    </xf>
    <xf numFmtId="0" fontId="2" fillId="0" borderId="0" xfId="56" applyAlignment="1">
      <alignment vertical="center" wrapText="1"/>
      <protection/>
    </xf>
    <xf numFmtId="0" fontId="10" fillId="0" borderId="10" xfId="56" applyFont="1" applyBorder="1" applyAlignment="1" applyProtection="1">
      <alignment vertical="center" shrinkToFit="1"/>
      <protection locked="0"/>
    </xf>
    <xf numFmtId="0" fontId="10" fillId="0" borderId="20" xfId="56" applyFont="1" applyBorder="1" applyAlignment="1" applyProtection="1">
      <alignment horizontal="center" shrinkToFit="1"/>
      <protection locked="0"/>
    </xf>
    <xf numFmtId="172" fontId="2" fillId="0" borderId="20" xfId="56" applyNumberFormat="1" applyBorder="1" applyAlignment="1" applyProtection="1">
      <alignment horizontal="center" shrinkToFit="1"/>
      <protection locked="0"/>
    </xf>
    <xf numFmtId="173" fontId="2" fillId="0" borderId="21" xfId="56" applyNumberFormat="1" applyBorder="1" applyAlignment="1" applyProtection="1">
      <alignment horizontal="center" shrinkToFit="1"/>
      <protection locked="0"/>
    </xf>
    <xf numFmtId="173" fontId="2" fillId="33" borderId="15" xfId="56" applyNumberFormat="1" applyFill="1" applyBorder="1" applyAlignment="1">
      <alignment horizontal="center" shrinkToFit="1"/>
      <protection/>
    </xf>
    <xf numFmtId="173" fontId="2" fillId="0" borderId="12" xfId="56" applyNumberFormat="1" applyBorder="1" applyAlignment="1" applyProtection="1">
      <alignment horizontal="center" shrinkToFit="1"/>
      <protection locked="0"/>
    </xf>
    <xf numFmtId="173" fontId="2" fillId="0" borderId="13" xfId="56" applyNumberFormat="1" applyBorder="1" applyAlignment="1" applyProtection="1">
      <alignment horizontal="center" shrinkToFit="1"/>
      <protection locked="0"/>
    </xf>
    <xf numFmtId="0" fontId="10" fillId="0" borderId="11" xfId="56" applyFont="1" applyBorder="1" applyAlignment="1" applyProtection="1">
      <alignment vertical="center" shrinkToFit="1"/>
      <protection locked="0"/>
    </xf>
    <xf numFmtId="0" fontId="10" fillId="0" borderId="22" xfId="56" applyFont="1" applyBorder="1" applyAlignment="1" applyProtection="1">
      <alignment horizontal="center" shrinkToFit="1"/>
      <protection locked="0"/>
    </xf>
    <xf numFmtId="172" fontId="2" fillId="0" borderId="22" xfId="56" applyNumberFormat="1" applyBorder="1" applyAlignment="1" applyProtection="1">
      <alignment horizontal="center" shrinkToFit="1"/>
      <protection locked="0"/>
    </xf>
    <xf numFmtId="173" fontId="2" fillId="0" borderId="23" xfId="56" applyNumberFormat="1" applyBorder="1" applyAlignment="1" applyProtection="1">
      <alignment horizontal="center" shrinkToFit="1"/>
      <protection locked="0"/>
    </xf>
    <xf numFmtId="173" fontId="2" fillId="0" borderId="11" xfId="56" applyNumberFormat="1" applyBorder="1" applyAlignment="1" applyProtection="1">
      <alignment horizontal="center" shrinkToFit="1"/>
      <protection locked="0"/>
    </xf>
    <xf numFmtId="173" fontId="2" fillId="0" borderId="22" xfId="56" applyNumberFormat="1" applyBorder="1" applyAlignment="1" applyProtection="1">
      <alignment horizontal="center" shrinkToFit="1"/>
      <protection locked="0"/>
    </xf>
    <xf numFmtId="0" fontId="10" fillId="0" borderId="22" xfId="56" applyFont="1" applyBorder="1" applyAlignment="1">
      <alignment horizontal="center" shrinkToFit="1"/>
      <protection/>
    </xf>
    <xf numFmtId="172" fontId="2" fillId="0" borderId="22" xfId="56" applyNumberFormat="1" applyBorder="1" applyAlignment="1">
      <alignment horizontal="center" shrinkToFit="1"/>
      <protection/>
    </xf>
    <xf numFmtId="173" fontId="2" fillId="0" borderId="23" xfId="56" applyNumberFormat="1" applyBorder="1" applyAlignment="1">
      <alignment horizontal="center" shrinkToFit="1"/>
      <protection/>
    </xf>
    <xf numFmtId="173" fontId="2" fillId="0" borderId="24" xfId="56" applyNumberFormat="1" applyBorder="1" applyAlignment="1" applyProtection="1">
      <alignment horizontal="center" shrinkToFit="1"/>
      <protection/>
    </xf>
    <xf numFmtId="173" fontId="2" fillId="0" borderId="22" xfId="56" applyNumberFormat="1" applyBorder="1" applyAlignment="1" applyProtection="1">
      <alignment horizontal="center" shrinkToFit="1"/>
      <protection/>
    </xf>
    <xf numFmtId="0" fontId="10" fillId="0" borderId="25" xfId="56" applyFont="1" applyBorder="1" applyAlignment="1">
      <alignment horizontal="center" shrinkToFit="1"/>
      <protection/>
    </xf>
    <xf numFmtId="172" fontId="2" fillId="0" borderId="25" xfId="56" applyNumberFormat="1" applyBorder="1" applyAlignment="1">
      <alignment horizontal="center" shrinkToFit="1"/>
      <protection/>
    </xf>
    <xf numFmtId="173" fontId="2" fillId="0" borderId="26" xfId="56" applyNumberFormat="1" applyBorder="1" applyAlignment="1">
      <alignment horizontal="center" shrinkToFit="1"/>
      <protection/>
    </xf>
    <xf numFmtId="173" fontId="2" fillId="0" borderId="27" xfId="56" applyNumberFormat="1" applyBorder="1" applyAlignment="1" applyProtection="1">
      <alignment horizontal="center" shrinkToFit="1"/>
      <protection/>
    </xf>
    <xf numFmtId="173" fontId="2" fillId="0" borderId="25" xfId="56" applyNumberFormat="1" applyBorder="1" applyAlignment="1" applyProtection="1">
      <alignment horizontal="center" shrinkToFit="1"/>
      <protection/>
    </xf>
    <xf numFmtId="173" fontId="8" fillId="34" borderId="17" xfId="56" applyNumberFormat="1" applyFont="1" applyFill="1" applyBorder="1" applyAlignment="1">
      <alignment horizontal="left" vertical="center" wrapText="1" shrinkToFit="1"/>
      <protection/>
    </xf>
    <xf numFmtId="0" fontId="9" fillId="0" borderId="0" xfId="56" applyFont="1" applyAlignment="1">
      <alignment vertical="center"/>
      <protection/>
    </xf>
    <xf numFmtId="173" fontId="2" fillId="0" borderId="14" xfId="56" applyNumberFormat="1" applyBorder="1" applyAlignment="1" applyProtection="1">
      <alignment horizontal="center" shrinkToFit="1"/>
      <protection locked="0"/>
    </xf>
    <xf numFmtId="0" fontId="10" fillId="0" borderId="12" xfId="56" applyFont="1" applyBorder="1" applyAlignment="1" applyProtection="1">
      <alignment vertical="center" shrinkToFit="1"/>
      <protection locked="0"/>
    </xf>
    <xf numFmtId="0" fontId="10" fillId="0" borderId="13" xfId="56" applyFont="1" applyBorder="1" applyAlignment="1" applyProtection="1">
      <alignment horizontal="center" shrinkToFit="1"/>
      <protection locked="0"/>
    </xf>
    <xf numFmtId="172" fontId="2" fillId="0" borderId="13" xfId="56" applyNumberFormat="1" applyBorder="1" applyAlignment="1" applyProtection="1">
      <alignment horizontal="center" shrinkToFit="1"/>
      <protection locked="0"/>
    </xf>
    <xf numFmtId="0" fontId="10" fillId="0" borderId="28" xfId="56" applyFont="1" applyBorder="1" applyAlignment="1" applyProtection="1">
      <alignment vertical="center" shrinkToFit="1"/>
      <protection locked="0"/>
    </xf>
    <xf numFmtId="0" fontId="10" fillId="0" borderId="25" xfId="56" applyFont="1" applyBorder="1" applyAlignment="1" applyProtection="1">
      <alignment horizontal="center" shrinkToFit="1"/>
      <protection locked="0"/>
    </xf>
    <xf numFmtId="172" fontId="2" fillId="0" borderId="25" xfId="56" applyNumberFormat="1" applyBorder="1" applyAlignment="1" applyProtection="1">
      <alignment horizontal="center" shrinkToFit="1"/>
      <protection locked="0"/>
    </xf>
    <xf numFmtId="173" fontId="2" fillId="0" borderId="26" xfId="56" applyNumberFormat="1" applyBorder="1" applyAlignment="1" applyProtection="1">
      <alignment horizontal="center" shrinkToFit="1"/>
      <protection locked="0"/>
    </xf>
    <xf numFmtId="173" fontId="2" fillId="0" borderId="29" xfId="56" applyNumberFormat="1" applyBorder="1" applyAlignment="1" applyProtection="1">
      <alignment horizontal="center" shrinkToFit="1"/>
      <protection locked="0"/>
    </xf>
    <xf numFmtId="173" fontId="2" fillId="0" borderId="30" xfId="56" applyNumberFormat="1" applyBorder="1" applyAlignment="1" applyProtection="1">
      <alignment horizontal="center" shrinkToFit="1"/>
      <protection locked="0"/>
    </xf>
    <xf numFmtId="173" fontId="8" fillId="34" borderId="17" xfId="56" applyNumberFormat="1" applyFont="1" applyFill="1" applyBorder="1" applyAlignment="1">
      <alignment vertical="center" shrinkToFit="1"/>
      <protection/>
    </xf>
    <xf numFmtId="0" fontId="9" fillId="0" borderId="0" xfId="56" applyFont="1" applyAlignment="1">
      <alignment vertical="center" wrapText="1"/>
      <protection/>
    </xf>
    <xf numFmtId="16" fontId="10" fillId="0" borderId="11" xfId="56" applyNumberFormat="1" applyFont="1" applyBorder="1" applyAlignment="1" applyProtection="1">
      <alignment vertical="center" shrinkToFit="1"/>
      <protection locked="0"/>
    </xf>
    <xf numFmtId="0" fontId="9" fillId="0" borderId="0" xfId="56" applyFont="1" applyFill="1" applyAlignment="1">
      <alignment vertical="center" wrapText="1"/>
      <protection/>
    </xf>
    <xf numFmtId="173" fontId="2" fillId="0" borderId="18" xfId="56" applyNumberFormat="1" applyFont="1" applyFill="1" applyBorder="1" applyAlignment="1" applyProtection="1">
      <alignment horizontal="center" vertical="center" shrinkToFit="1"/>
      <protection locked="0"/>
    </xf>
    <xf numFmtId="173" fontId="8" fillId="34" borderId="31" xfId="56" applyNumberFormat="1" applyFont="1" applyFill="1" applyBorder="1" applyAlignment="1">
      <alignment vertical="center" shrinkToFit="1"/>
      <protection/>
    </xf>
    <xf numFmtId="173" fontId="11" fillId="33" borderId="17" xfId="56" applyNumberFormat="1" applyFont="1" applyFill="1" applyBorder="1" applyAlignment="1">
      <alignment horizontal="center" vertical="center" shrinkToFit="1"/>
      <protection/>
    </xf>
    <xf numFmtId="173" fontId="11" fillId="33" borderId="18" xfId="56" applyNumberFormat="1" applyFont="1" applyFill="1" applyBorder="1" applyAlignment="1">
      <alignment horizontal="center" vertical="center" shrinkToFit="1"/>
      <protection/>
    </xf>
    <xf numFmtId="173" fontId="11" fillId="33" borderId="32" xfId="56" applyNumberFormat="1" applyFont="1" applyFill="1" applyBorder="1" applyAlignment="1">
      <alignment horizontal="center" vertical="center" shrinkToFit="1"/>
      <protection/>
    </xf>
    <xf numFmtId="0" fontId="13" fillId="0" borderId="0" xfId="56" applyFont="1" applyFill="1" applyAlignment="1" applyProtection="1">
      <alignment shrinkToFit="1"/>
      <protection hidden="1"/>
    </xf>
    <xf numFmtId="0" fontId="12" fillId="0" borderId="0" xfId="56" applyFont="1" applyFill="1" applyAlignment="1" applyProtection="1">
      <alignment/>
      <protection hidden="1"/>
    </xf>
    <xf numFmtId="0" fontId="2" fillId="0" borderId="0" xfId="56" applyFill="1" applyAlignment="1" applyProtection="1">
      <alignment/>
      <protection hidden="1"/>
    </xf>
    <xf numFmtId="0" fontId="10" fillId="0" borderId="10" xfId="56" applyFont="1" applyBorder="1" applyAlignment="1" applyProtection="1">
      <alignment shrinkToFit="1"/>
      <protection locked="0"/>
    </xf>
    <xf numFmtId="0" fontId="4" fillId="0" borderId="0" xfId="56" applyFont="1" applyAlignment="1" applyProtection="1">
      <alignment horizontal="left"/>
      <protection hidden="1"/>
    </xf>
    <xf numFmtId="0" fontId="2" fillId="0" borderId="0" xfId="56" applyAlignment="1">
      <alignment/>
      <protection/>
    </xf>
    <xf numFmtId="0" fontId="10" fillId="0" borderId="11" xfId="56" applyFont="1" applyBorder="1" applyAlignment="1" applyProtection="1">
      <alignment shrinkToFit="1"/>
      <protection locked="0"/>
    </xf>
    <xf numFmtId="0" fontId="10" fillId="0" borderId="11" xfId="56" applyFont="1" applyBorder="1" applyAlignment="1">
      <alignment shrinkToFit="1"/>
      <protection/>
    </xf>
    <xf numFmtId="0" fontId="10" fillId="0" borderId="28" xfId="56" applyFont="1" applyBorder="1" applyAlignment="1">
      <alignment shrinkToFit="1"/>
      <protection/>
    </xf>
    <xf numFmtId="173" fontId="7" fillId="33" borderId="17" xfId="56" applyNumberFormat="1" applyFont="1" applyFill="1" applyBorder="1" applyAlignment="1">
      <alignment horizontal="center" vertical="center" shrinkToFit="1"/>
      <protection/>
    </xf>
    <xf numFmtId="178" fontId="3" fillId="33" borderId="11" xfId="56" applyNumberFormat="1" applyFont="1" applyFill="1" applyBorder="1" applyAlignment="1">
      <alignment horizontal="left" indent="3"/>
      <protection/>
    </xf>
    <xf numFmtId="173" fontId="8" fillId="34" borderId="17" xfId="56" applyNumberFormat="1" applyFont="1" applyFill="1" applyBorder="1" applyAlignment="1">
      <alignment horizontal="center" vertical="center" shrinkToFit="1"/>
      <protection/>
    </xf>
    <xf numFmtId="173" fontId="2" fillId="0" borderId="33" xfId="56" applyNumberFormat="1" applyBorder="1" applyAlignment="1" applyProtection="1">
      <alignment horizontal="center" shrinkToFit="1"/>
      <protection locked="0"/>
    </xf>
    <xf numFmtId="173" fontId="2" fillId="0" borderId="34" xfId="56" applyNumberFormat="1" applyBorder="1" applyAlignment="1" applyProtection="1">
      <alignment horizontal="center" shrinkToFit="1"/>
      <protection locked="0"/>
    </xf>
    <xf numFmtId="173" fontId="2" fillId="33" borderId="35" xfId="56" applyNumberFormat="1" applyFill="1" applyBorder="1" applyAlignment="1">
      <alignment horizontal="center" shrinkToFit="1"/>
      <protection/>
    </xf>
    <xf numFmtId="0" fontId="10" fillId="0" borderId="29" xfId="56" applyFont="1" applyBorder="1" applyAlignment="1" applyProtection="1">
      <alignment vertical="center" shrinkToFit="1"/>
      <protection locked="0"/>
    </xf>
    <xf numFmtId="0" fontId="10" fillId="0" borderId="30" xfId="56" applyFont="1" applyBorder="1" applyAlignment="1" applyProtection="1">
      <alignment horizontal="center" shrinkToFit="1"/>
      <protection locked="0"/>
    </xf>
    <xf numFmtId="172" fontId="2" fillId="0" borderId="30" xfId="56" applyNumberFormat="1" applyBorder="1" applyAlignment="1" applyProtection="1">
      <alignment horizontal="center" shrinkToFit="1"/>
      <protection locked="0"/>
    </xf>
    <xf numFmtId="173" fontId="2" fillId="0" borderId="36" xfId="56" applyNumberFormat="1" applyBorder="1" applyAlignment="1" applyProtection="1">
      <alignment horizontal="center" shrinkToFit="1"/>
      <protection locked="0"/>
    </xf>
    <xf numFmtId="173" fontId="2" fillId="33" borderId="37" xfId="56" applyNumberFormat="1" applyFill="1" applyBorder="1" applyAlignment="1">
      <alignment horizontal="center" shrinkToFit="1"/>
      <protection/>
    </xf>
    <xf numFmtId="0" fontId="20" fillId="0" borderId="0" xfId="56" applyFont="1" applyAlignment="1" applyProtection="1">
      <alignment vertical="center"/>
      <protection hidden="1"/>
    </xf>
    <xf numFmtId="0" fontId="18" fillId="0" borderId="0" xfId="56" applyFont="1" applyAlignment="1">
      <alignment vertical="center"/>
      <protection/>
    </xf>
    <xf numFmtId="173" fontId="18" fillId="33" borderId="31" xfId="56" applyNumberFormat="1" applyFont="1" applyFill="1" applyBorder="1" applyAlignment="1">
      <alignment horizontal="center" vertical="center" shrinkToFit="1"/>
      <protection/>
    </xf>
    <xf numFmtId="10" fontId="65" fillId="0" borderId="18" xfId="60" applyNumberFormat="1" applyFont="1" applyBorder="1" applyAlignment="1">
      <alignment horizontal="center" vertical="center" shrinkToFit="1"/>
    </xf>
    <xf numFmtId="173" fontId="18" fillId="0" borderId="19" xfId="56" applyNumberFormat="1" applyFont="1" applyBorder="1" applyAlignment="1">
      <alignment horizontal="center" vertical="center" shrinkToFit="1"/>
      <protection/>
    </xf>
    <xf numFmtId="0" fontId="20" fillId="0" borderId="0" xfId="56" applyFont="1" applyAlignment="1" applyProtection="1">
      <alignment horizontal="left" vertical="center" indent="1"/>
      <protection hidden="1"/>
    </xf>
    <xf numFmtId="0" fontId="18" fillId="0" borderId="0" xfId="56" applyFont="1" applyAlignment="1" applyProtection="1">
      <alignment horizontal="center"/>
      <protection hidden="1"/>
    </xf>
    <xf numFmtId="0" fontId="18" fillId="0" borderId="0" xfId="56" applyFont="1" applyProtection="1">
      <alignment/>
      <protection hidden="1"/>
    </xf>
    <xf numFmtId="0" fontId="20" fillId="0" borderId="0" xfId="56" applyFont="1" applyProtection="1">
      <alignment/>
      <protection hidden="1"/>
    </xf>
    <xf numFmtId="0" fontId="23" fillId="0" borderId="0" xfId="56" applyFont="1" applyAlignment="1" applyProtection="1">
      <alignment horizontal="center"/>
      <protection hidden="1"/>
    </xf>
    <xf numFmtId="0" fontId="19" fillId="0" borderId="0" xfId="56" applyFont="1" applyFill="1" applyBorder="1" applyAlignment="1" applyProtection="1">
      <alignment horizontal="left" vertical="top" wrapText="1"/>
      <protection locked="0"/>
    </xf>
    <xf numFmtId="0" fontId="2" fillId="0" borderId="0" xfId="56" applyFont="1" applyFill="1" applyBorder="1" applyAlignment="1" applyProtection="1">
      <alignment vertical="top" wrapText="1"/>
      <protection locked="0"/>
    </xf>
    <xf numFmtId="0" fontId="20" fillId="0" borderId="0" xfId="56" applyFont="1" applyFill="1" applyProtection="1">
      <alignment/>
      <protection hidden="1"/>
    </xf>
    <xf numFmtId="0" fontId="18" fillId="0" borderId="0" xfId="56" applyFont="1" applyFill="1" applyProtection="1">
      <alignment/>
      <protection hidden="1"/>
    </xf>
    <xf numFmtId="0" fontId="23" fillId="0" borderId="0" xfId="56" applyFont="1" applyFill="1" applyAlignment="1" applyProtection="1">
      <alignment horizontal="center"/>
      <protection hidden="1"/>
    </xf>
    <xf numFmtId="0" fontId="19" fillId="0" borderId="0" xfId="56" applyFont="1" applyFill="1" applyAlignment="1" applyProtection="1">
      <alignment horizontal="center"/>
      <protection hidden="1"/>
    </xf>
    <xf numFmtId="0" fontId="19" fillId="0" borderId="0" xfId="56" applyFont="1" applyFill="1" applyBorder="1" applyAlignment="1" applyProtection="1">
      <alignment horizontal="left"/>
      <protection hidden="1"/>
    </xf>
    <xf numFmtId="0" fontId="24" fillId="0" borderId="0" xfId="56" applyFont="1" applyFill="1" applyProtection="1">
      <alignment/>
      <protection hidden="1"/>
    </xf>
    <xf numFmtId="0" fontId="19" fillId="0" borderId="0" xfId="56" applyFont="1" applyFill="1" applyProtection="1">
      <alignment/>
      <protection hidden="1"/>
    </xf>
    <xf numFmtId="0" fontId="26" fillId="0" borderId="0" xfId="56" applyFont="1" applyFill="1" applyAlignment="1" applyProtection="1">
      <alignment horizontal="right"/>
      <protection hidden="1"/>
    </xf>
    <xf numFmtId="9" fontId="66" fillId="0" borderId="38" xfId="60" applyFont="1" applyFill="1" applyBorder="1" applyAlignment="1">
      <alignment horizontal="center" vertical="center" shrinkToFit="1"/>
    </xf>
    <xf numFmtId="10" fontId="21" fillId="0" borderId="39" xfId="60" applyNumberFormat="1" applyFont="1" applyFill="1" applyBorder="1" applyAlignment="1">
      <alignment horizontal="center" vertical="center" shrinkToFit="1"/>
    </xf>
    <xf numFmtId="10" fontId="21" fillId="0" borderId="40" xfId="60" applyNumberFormat="1" applyFont="1" applyFill="1" applyBorder="1" applyAlignment="1">
      <alignment horizontal="center" vertical="center" shrinkToFit="1"/>
    </xf>
    <xf numFmtId="0" fontId="21" fillId="0" borderId="0" xfId="56" applyFont="1" applyAlignment="1">
      <alignment vertical="center"/>
      <protection/>
    </xf>
    <xf numFmtId="173" fontId="2" fillId="0" borderId="13" xfId="56" applyNumberFormat="1" applyFill="1" applyBorder="1" applyAlignment="1" applyProtection="1">
      <alignment horizontal="center" shrinkToFit="1"/>
      <protection locked="0"/>
    </xf>
    <xf numFmtId="173" fontId="2" fillId="0" borderId="22" xfId="56" applyNumberFormat="1" applyFill="1" applyBorder="1" applyAlignment="1" applyProtection="1">
      <alignment horizontal="center" shrinkToFit="1"/>
      <protection locked="0"/>
    </xf>
    <xf numFmtId="173" fontId="2" fillId="0" borderId="30" xfId="56" applyNumberFormat="1" applyFill="1" applyBorder="1" applyAlignment="1" applyProtection="1">
      <alignment horizontal="center" shrinkToFit="1"/>
      <protection locked="0"/>
    </xf>
    <xf numFmtId="173" fontId="2" fillId="0" borderId="41" xfId="56" applyNumberFormat="1" applyFill="1" applyBorder="1" applyAlignment="1" applyProtection="1">
      <alignment horizontal="center" shrinkToFit="1"/>
      <protection locked="0"/>
    </xf>
    <xf numFmtId="173" fontId="2" fillId="0" borderId="42" xfId="56" applyNumberFormat="1" applyFill="1" applyBorder="1" applyAlignment="1" applyProtection="1">
      <alignment horizontal="center" shrinkToFit="1"/>
      <protection locked="0"/>
    </xf>
    <xf numFmtId="173" fontId="2" fillId="0" borderId="43" xfId="56" applyNumberFormat="1" applyFill="1" applyBorder="1" applyAlignment="1" applyProtection="1">
      <alignment horizontal="center" shrinkToFit="1"/>
      <protection locked="0"/>
    </xf>
    <xf numFmtId="0" fontId="7" fillId="33" borderId="10" xfId="56" applyFont="1" applyFill="1" applyBorder="1" applyAlignment="1">
      <alignment horizontal="left" vertical="center" indent="1"/>
      <protection/>
    </xf>
    <xf numFmtId="0" fontId="7" fillId="33" borderId="20" xfId="56" applyFont="1" applyFill="1" applyBorder="1" applyAlignment="1">
      <alignment horizontal="left" vertical="center" indent="1"/>
      <protection/>
    </xf>
    <xf numFmtId="0" fontId="7" fillId="33" borderId="21" xfId="56" applyFont="1" applyFill="1" applyBorder="1" applyAlignment="1">
      <alignment horizontal="left" vertical="center" indent="1"/>
      <protection/>
    </xf>
    <xf numFmtId="0" fontId="7" fillId="33" borderId="10" xfId="56" applyFont="1" applyFill="1" applyBorder="1" applyAlignment="1">
      <alignment horizontal="left" vertical="center" indent="2"/>
      <protection/>
    </xf>
    <xf numFmtId="0" fontId="7" fillId="33" borderId="20" xfId="56" applyFont="1" applyFill="1" applyBorder="1" applyAlignment="1">
      <alignment horizontal="left" vertical="center" indent="2"/>
      <protection/>
    </xf>
    <xf numFmtId="0" fontId="2" fillId="0" borderId="21" xfId="56" applyBorder="1" applyAlignment="1">
      <alignment horizontal="left" indent="2"/>
      <protection/>
    </xf>
    <xf numFmtId="0" fontId="7" fillId="33" borderId="11" xfId="56" applyFont="1" applyFill="1" applyBorder="1" applyAlignment="1">
      <alignment horizontal="left" vertical="center" wrapText="1" indent="1"/>
      <protection/>
    </xf>
    <xf numFmtId="0" fontId="7" fillId="33" borderId="11" xfId="56" applyFont="1" applyFill="1" applyBorder="1" applyAlignment="1">
      <alignment horizontal="left" vertical="center" indent="1"/>
      <protection/>
    </xf>
    <xf numFmtId="0" fontId="7" fillId="33" borderId="28" xfId="56" applyFont="1" applyFill="1" applyBorder="1" applyAlignment="1">
      <alignment horizontal="left" vertical="center" indent="1"/>
      <protection/>
    </xf>
    <xf numFmtId="0" fontId="7" fillId="33" borderId="22" xfId="56" applyFont="1" applyFill="1" applyBorder="1" applyAlignment="1">
      <alignment horizontal="center" vertical="center" wrapText="1"/>
      <protection/>
    </xf>
    <xf numFmtId="0" fontId="7" fillId="33" borderId="22" xfId="56" applyFont="1" applyFill="1" applyBorder="1" applyAlignment="1">
      <alignment vertical="center"/>
      <protection/>
    </xf>
    <xf numFmtId="0" fontId="7" fillId="33" borderId="25" xfId="56" applyFont="1" applyFill="1" applyBorder="1" applyAlignment="1">
      <alignment vertical="center"/>
      <protection/>
    </xf>
    <xf numFmtId="0" fontId="8" fillId="33" borderId="44" xfId="56" applyFont="1" applyFill="1" applyBorder="1" applyAlignment="1">
      <alignment horizontal="left" vertical="center" wrapText="1" indent="1"/>
      <protection/>
    </xf>
    <xf numFmtId="0" fontId="2" fillId="0" borderId="45" xfId="56" applyBorder="1" applyAlignment="1">
      <alignment horizontal="left" vertical="center" wrapText="1" indent="1"/>
      <protection/>
    </xf>
    <xf numFmtId="0" fontId="2" fillId="0" borderId="46" xfId="56" applyBorder="1" applyAlignment="1">
      <alignment horizontal="left" vertical="center" wrapText="1" indent="1"/>
      <protection/>
    </xf>
    <xf numFmtId="0" fontId="5" fillId="0" borderId="0" xfId="56" applyFont="1" applyAlignment="1">
      <alignment horizontal="left" indent="1" shrinkToFit="1"/>
      <protection/>
    </xf>
    <xf numFmtId="0" fontId="25" fillId="0" borderId="0" xfId="56" applyFont="1" applyAlignment="1">
      <alignment horizontal="left" indent="1" shrinkToFit="1"/>
      <protection/>
    </xf>
    <xf numFmtId="0" fontId="3" fillId="0" borderId="20" xfId="56" applyFont="1" applyFill="1" applyBorder="1" applyAlignment="1" applyProtection="1">
      <alignment horizontal="left" indent="1"/>
      <protection locked="0"/>
    </xf>
    <xf numFmtId="0" fontId="3" fillId="0" borderId="21" xfId="56" applyFont="1" applyFill="1" applyBorder="1" applyAlignment="1" applyProtection="1">
      <alignment horizontal="left" indent="1"/>
      <protection locked="0"/>
    </xf>
    <xf numFmtId="0" fontId="3" fillId="0" borderId="22" xfId="56" applyFont="1" applyFill="1" applyBorder="1" applyAlignment="1" applyProtection="1">
      <alignment horizontal="left" indent="1" shrinkToFit="1"/>
      <protection locked="0"/>
    </xf>
    <xf numFmtId="0" fontId="3" fillId="0" borderId="23" xfId="56" applyFont="1" applyFill="1" applyBorder="1" applyAlignment="1" applyProtection="1">
      <alignment horizontal="left" indent="1" shrinkToFit="1"/>
      <protection locked="0"/>
    </xf>
    <xf numFmtId="0" fontId="20" fillId="0" borderId="0" xfId="56" applyFont="1" applyAlignment="1" applyProtection="1">
      <alignment horizontal="left" shrinkToFit="1"/>
      <protection hidden="1"/>
    </xf>
    <xf numFmtId="0" fontId="8" fillId="33" borderId="44" xfId="56" applyFont="1" applyFill="1" applyBorder="1" applyAlignment="1">
      <alignment horizontal="left" vertical="center" wrapText="1" indent="1"/>
      <protection/>
    </xf>
    <xf numFmtId="0" fontId="8" fillId="33" borderId="45" xfId="56" applyFont="1" applyFill="1" applyBorder="1" applyAlignment="1">
      <alignment horizontal="left" vertical="center" wrapText="1" indent="1"/>
      <protection/>
    </xf>
    <xf numFmtId="0" fontId="8" fillId="33" borderId="46" xfId="56" applyFont="1" applyFill="1" applyBorder="1" applyAlignment="1">
      <alignment horizontal="left" vertical="center" wrapText="1" indent="1"/>
      <protection/>
    </xf>
    <xf numFmtId="0" fontId="18" fillId="0" borderId="44" xfId="56" applyFont="1" applyBorder="1" applyAlignment="1">
      <alignment horizontal="right" vertical="center" wrapText="1" indent="1"/>
      <protection/>
    </xf>
    <xf numFmtId="0" fontId="18" fillId="0" borderId="45" xfId="56" applyFont="1" applyBorder="1" applyAlignment="1">
      <alignment horizontal="right" vertical="center" wrapText="1" indent="1"/>
      <protection/>
    </xf>
    <xf numFmtId="0" fontId="18" fillId="0" borderId="46" xfId="56" applyFont="1" applyBorder="1" applyAlignment="1">
      <alignment horizontal="right" vertical="center" wrapText="1" indent="1"/>
      <protection/>
    </xf>
    <xf numFmtId="0" fontId="7" fillId="33" borderId="44" xfId="56" applyFont="1" applyFill="1" applyBorder="1" applyAlignment="1">
      <alignment horizontal="left" vertical="center" indent="1"/>
      <protection/>
    </xf>
    <xf numFmtId="0" fontId="2" fillId="0" borderId="45" xfId="56" applyBorder="1" applyAlignment="1">
      <alignment horizontal="left" vertical="center" indent="1"/>
      <protection/>
    </xf>
    <xf numFmtId="0" fontId="2" fillId="0" borderId="46" xfId="56" applyBorder="1" applyAlignment="1">
      <alignment horizontal="left" vertical="center" indent="1"/>
      <protection/>
    </xf>
    <xf numFmtId="178" fontId="3" fillId="0" borderId="34" xfId="56" applyNumberFormat="1" applyFont="1" applyFill="1" applyBorder="1" applyAlignment="1" applyProtection="1">
      <alignment horizontal="center"/>
      <protection locked="0"/>
    </xf>
    <xf numFmtId="178" fontId="3" fillId="0" borderId="47" xfId="56" applyNumberFormat="1" applyFont="1" applyFill="1" applyBorder="1" applyAlignment="1" applyProtection="1">
      <alignment horizontal="center"/>
      <protection locked="0"/>
    </xf>
    <xf numFmtId="0" fontId="3" fillId="33" borderId="34" xfId="56" applyFont="1" applyFill="1" applyBorder="1" applyAlignment="1">
      <alignment horizontal="center"/>
      <protection/>
    </xf>
    <xf numFmtId="0" fontId="3" fillId="33" borderId="42" xfId="56" applyFont="1" applyFill="1" applyBorder="1" applyAlignment="1">
      <alignment horizontal="center"/>
      <protection/>
    </xf>
    <xf numFmtId="14" fontId="3" fillId="0" borderId="47" xfId="56" applyNumberFormat="1" applyFont="1" applyBorder="1" applyAlignment="1" applyProtection="1">
      <alignment horizontal="center"/>
      <protection locked="0"/>
    </xf>
    <xf numFmtId="14" fontId="3" fillId="0" borderId="48" xfId="56" applyNumberFormat="1" applyFont="1" applyBorder="1" applyAlignment="1" applyProtection="1">
      <alignment horizontal="center"/>
      <protection locked="0"/>
    </xf>
    <xf numFmtId="0" fontId="7" fillId="33" borderId="23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vertical="center"/>
      <protection/>
    </xf>
    <xf numFmtId="0" fontId="7" fillId="33" borderId="26" xfId="56" applyFont="1" applyFill="1" applyBorder="1" applyAlignment="1">
      <alignment vertical="center"/>
      <protection/>
    </xf>
    <xf numFmtId="0" fontId="7" fillId="33" borderId="29" xfId="56" applyFont="1" applyFill="1" applyBorder="1" applyAlignment="1">
      <alignment horizontal="center" vertical="center" wrapText="1"/>
      <protection/>
    </xf>
    <xf numFmtId="0" fontId="7" fillId="33" borderId="49" xfId="56" applyFont="1" applyFill="1" applyBorder="1" applyAlignment="1">
      <alignment horizontal="center" vertical="center" wrapText="1"/>
      <protection/>
    </xf>
    <xf numFmtId="0" fontId="7" fillId="33" borderId="50" xfId="56" applyFont="1" applyFill="1" applyBorder="1" applyAlignment="1">
      <alignment horizontal="center" vertical="center" wrapText="1"/>
      <protection/>
    </xf>
    <xf numFmtId="0" fontId="67" fillId="0" borderId="31" xfId="56" applyFont="1" applyBorder="1" applyAlignment="1" applyProtection="1">
      <alignment horizontal="left" vertical="top" wrapText="1" shrinkToFit="1"/>
      <protection locked="0"/>
    </xf>
    <xf numFmtId="0" fontId="2" fillId="0" borderId="37" xfId="56" applyBorder="1" applyAlignment="1" applyProtection="1">
      <alignment vertical="top" wrapText="1" shrinkToFit="1"/>
      <protection locked="0"/>
    </xf>
    <xf numFmtId="0" fontId="2" fillId="0" borderId="51" xfId="56" applyBorder="1" applyAlignment="1" applyProtection="1">
      <alignment vertical="top" wrapText="1" shrinkToFit="1"/>
      <protection locked="0"/>
    </xf>
    <xf numFmtId="0" fontId="7" fillId="33" borderId="52" xfId="56" applyFont="1" applyFill="1" applyBorder="1" applyAlignment="1">
      <alignment horizontal="center" vertical="center"/>
      <protection/>
    </xf>
    <xf numFmtId="0" fontId="7" fillId="33" borderId="53" xfId="56" applyFont="1" applyFill="1" applyBorder="1" applyAlignment="1">
      <alignment horizontal="center" vertical="center"/>
      <protection/>
    </xf>
    <xf numFmtId="0" fontId="7" fillId="33" borderId="54" xfId="56" applyFont="1" applyFill="1" applyBorder="1" applyAlignment="1">
      <alignment horizontal="center" vertical="center"/>
      <protection/>
    </xf>
    <xf numFmtId="0" fontId="7" fillId="33" borderId="55" xfId="56" applyFont="1" applyFill="1" applyBorder="1" applyAlignment="1">
      <alignment horizontal="center" vertical="center" wrapText="1"/>
      <protection/>
    </xf>
    <xf numFmtId="0" fontId="7" fillId="33" borderId="12" xfId="56" applyFont="1" applyFill="1" applyBorder="1" applyAlignment="1">
      <alignment horizontal="center" vertical="center" wrapText="1"/>
      <protection/>
    </xf>
    <xf numFmtId="0" fontId="7" fillId="33" borderId="30" xfId="56" applyFont="1" applyFill="1" applyBorder="1" applyAlignment="1">
      <alignment horizontal="center" vertical="center" wrapText="1"/>
      <protection/>
    </xf>
    <xf numFmtId="0" fontId="7" fillId="33" borderId="56" xfId="56" applyFont="1" applyFill="1" applyBorder="1" applyAlignment="1">
      <alignment horizontal="center" vertical="center" wrapText="1"/>
      <protection/>
    </xf>
    <xf numFmtId="0" fontId="7" fillId="33" borderId="57" xfId="56" applyFont="1" applyFill="1" applyBorder="1" applyAlignment="1">
      <alignment horizontal="center" vertical="center" wrapText="1"/>
      <protection/>
    </xf>
    <xf numFmtId="173" fontId="2" fillId="0" borderId="31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7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1" xfId="56" applyNumberFormat="1" applyFont="1" applyFill="1" applyBorder="1" applyAlignment="1" applyProtection="1">
      <alignment horizontal="left" vertical="top" wrapText="1" shrinkToFit="1"/>
      <protection locked="0"/>
    </xf>
    <xf numFmtId="0" fontId="67" fillId="0" borderId="31" xfId="56" applyFont="1" applyBorder="1" applyAlignment="1" applyProtection="1">
      <alignment horizontal="left" vertical="top" wrapText="1"/>
      <protection locked="0"/>
    </xf>
    <xf numFmtId="0" fontId="67" fillId="0" borderId="37" xfId="56" applyFont="1" applyBorder="1" applyAlignment="1" applyProtection="1">
      <alignment horizontal="left" vertical="top" wrapText="1"/>
      <protection locked="0"/>
    </xf>
    <xf numFmtId="0" fontId="22" fillId="0" borderId="0" xfId="56" applyFont="1" applyAlignment="1" applyProtection="1">
      <alignment/>
      <protection hidden="1"/>
    </xf>
    <xf numFmtId="0" fontId="21" fillId="0" borderId="28" xfId="56" applyFont="1" applyFill="1" applyBorder="1" applyAlignment="1">
      <alignment horizontal="right" vertical="center" indent="1"/>
      <protection/>
    </xf>
    <xf numFmtId="0" fontId="21" fillId="0" borderId="25" xfId="56" applyFont="1" applyFill="1" applyBorder="1" applyAlignment="1">
      <alignment horizontal="right" vertical="center" indent="1"/>
      <protection/>
    </xf>
    <xf numFmtId="0" fontId="2" fillId="0" borderId="31" xfId="56" applyFont="1" applyFill="1" applyBorder="1" applyAlignment="1" applyProtection="1">
      <alignment horizontal="left" vertical="top" wrapText="1"/>
      <protection locked="0"/>
    </xf>
    <xf numFmtId="0" fontId="2" fillId="0" borderId="37" xfId="56" applyFont="1" applyFill="1" applyBorder="1" applyAlignment="1" applyProtection="1">
      <alignment horizontal="left" vertical="top" wrapText="1"/>
      <protection locked="0"/>
    </xf>
    <xf numFmtId="0" fontId="2" fillId="0" borderId="51" xfId="56" applyFont="1" applyFill="1" applyBorder="1" applyAlignment="1" applyProtection="1">
      <alignment horizontal="left" vertical="top" wrapText="1"/>
      <protection locked="0"/>
    </xf>
    <xf numFmtId="0" fontId="18" fillId="0" borderId="0" xfId="56" applyFont="1" applyAlignment="1" applyProtection="1">
      <alignment horizontal="left" wrapText="1" indent="1" shrinkToFit="1"/>
      <protection hidden="1"/>
    </xf>
    <xf numFmtId="0" fontId="18" fillId="0" borderId="0" xfId="56" applyFont="1" applyAlignment="1" applyProtection="1">
      <alignment horizontal="left" indent="1" shrinkToFit="1"/>
      <protection hidden="1"/>
    </xf>
    <xf numFmtId="175" fontId="26" fillId="0" borderId="0" xfId="56" applyNumberFormat="1" applyFont="1" applyFill="1" applyAlignment="1" applyProtection="1">
      <alignment horizontal="center"/>
      <protection hidden="1"/>
    </xf>
    <xf numFmtId="0" fontId="12" fillId="0" borderId="0" xfId="56" applyFont="1" applyAlignment="1" applyProtection="1">
      <alignment horizontal="left" vertical="center" shrinkToFit="1"/>
      <protection hidden="1"/>
    </xf>
    <xf numFmtId="0" fontId="18" fillId="0" borderId="0" xfId="56" applyFont="1" applyFill="1" applyAlignment="1" applyProtection="1">
      <alignment horizontal="left" indent="1" shrinkToFit="1"/>
      <protection hidden="1"/>
    </xf>
    <xf numFmtId="0" fontId="24" fillId="0" borderId="0" xfId="56" applyFont="1" applyFill="1" applyBorder="1" applyAlignment="1" applyProtection="1">
      <alignment horizontal="left" shrinkToFit="1"/>
      <protection hidden="1"/>
    </xf>
    <xf numFmtId="0" fontId="20" fillId="0" borderId="0" xfId="56" applyFont="1" applyBorder="1" applyAlignment="1" applyProtection="1">
      <alignment horizontal="left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61"/>
  <sheetViews>
    <sheetView showGridLines="0" tabSelected="1" zoomScale="70" zoomScaleNormal="70" workbookViewId="0" topLeftCell="A1">
      <selection activeCell="A13" sqref="A13"/>
    </sheetView>
  </sheetViews>
  <sheetFormatPr defaultColWidth="9.140625" defaultRowHeight="15"/>
  <cols>
    <col min="1" max="1" width="44.57421875" style="3" customWidth="1"/>
    <col min="2" max="2" width="6.57421875" style="3" customWidth="1"/>
    <col min="3" max="3" width="6.7109375" style="3" customWidth="1"/>
    <col min="4" max="4" width="10.00390625" style="3" customWidth="1"/>
    <col min="5" max="5" width="9.8515625" style="3" customWidth="1"/>
    <col min="6" max="6" width="11.28125" style="3" customWidth="1"/>
    <col min="7" max="7" width="11.00390625" style="3" customWidth="1"/>
    <col min="8" max="8" width="11.8515625" style="3" customWidth="1"/>
    <col min="9" max="9" width="118.8515625" style="4" customWidth="1"/>
    <col min="10" max="10" width="6.57421875" style="2" customWidth="1"/>
    <col min="11" max="16384" width="9.140625" style="3" customWidth="1"/>
  </cols>
  <sheetData>
    <row r="1" spans="1:9" ht="18.75" thickBot="1">
      <c r="A1" s="139" t="s">
        <v>44</v>
      </c>
      <c r="B1" s="140"/>
      <c r="C1" s="140"/>
      <c r="D1" s="140"/>
      <c r="E1" s="140"/>
      <c r="F1" s="140"/>
      <c r="G1" s="140"/>
      <c r="H1" s="140"/>
      <c r="I1" s="1"/>
    </row>
    <row r="2" spans="1:9" ht="18.75" customHeight="1">
      <c r="A2" s="5" t="s">
        <v>0</v>
      </c>
      <c r="B2" s="141"/>
      <c r="C2" s="141"/>
      <c r="D2" s="141"/>
      <c r="E2" s="141"/>
      <c r="F2" s="141"/>
      <c r="G2" s="141"/>
      <c r="H2" s="142"/>
      <c r="I2" s="6">
        <f>IF(B2=0,"",B2)</f>
      </c>
    </row>
    <row r="3" spans="1:9" ht="18" customHeight="1">
      <c r="A3" s="7" t="s">
        <v>1</v>
      </c>
      <c r="B3" s="143"/>
      <c r="C3" s="143"/>
      <c r="D3" s="143"/>
      <c r="E3" s="143"/>
      <c r="F3" s="143"/>
      <c r="G3" s="143"/>
      <c r="H3" s="144"/>
      <c r="I3" s="8">
        <f>IF(B3=0,"",B3)</f>
      </c>
    </row>
    <row r="4" spans="1:9" ht="18" customHeight="1">
      <c r="A4" s="7" t="s">
        <v>2</v>
      </c>
      <c r="B4" s="155">
        <v>42614</v>
      </c>
      <c r="C4" s="156"/>
      <c r="D4" s="156"/>
      <c r="E4" s="157" t="s">
        <v>3</v>
      </c>
      <c r="F4" s="158"/>
      <c r="G4" s="159">
        <v>43100</v>
      </c>
      <c r="H4" s="160"/>
      <c r="I4" s="84"/>
    </row>
    <row r="5" spans="1:10" s="10" customFormat="1" ht="9" customHeight="1" thickBot="1">
      <c r="A5" s="9"/>
      <c r="I5" s="11"/>
      <c r="J5" s="12"/>
    </row>
    <row r="6" spans="1:9" ht="20.25" customHeight="1" thickBot="1">
      <c r="A6" s="124" t="s">
        <v>4</v>
      </c>
      <c r="B6" s="125"/>
      <c r="C6" s="125"/>
      <c r="D6" s="125"/>
      <c r="E6" s="126"/>
      <c r="F6" s="127" t="s">
        <v>5</v>
      </c>
      <c r="G6" s="128"/>
      <c r="H6" s="129"/>
      <c r="I6" s="13" t="s">
        <v>42</v>
      </c>
    </row>
    <row r="7" spans="1:9" ht="18" customHeight="1">
      <c r="A7" s="130" t="s">
        <v>6</v>
      </c>
      <c r="B7" s="133" t="s">
        <v>7</v>
      </c>
      <c r="C7" s="133" t="s">
        <v>8</v>
      </c>
      <c r="D7" s="133" t="s">
        <v>9</v>
      </c>
      <c r="E7" s="161" t="s">
        <v>10</v>
      </c>
      <c r="F7" s="164" t="s">
        <v>35</v>
      </c>
      <c r="G7" s="175" t="s">
        <v>45</v>
      </c>
      <c r="H7" s="170" t="s">
        <v>10</v>
      </c>
      <c r="I7" s="173" t="s">
        <v>46</v>
      </c>
    </row>
    <row r="8" spans="1:9" ht="17.25" customHeight="1">
      <c r="A8" s="131"/>
      <c r="B8" s="134"/>
      <c r="C8" s="134"/>
      <c r="D8" s="134"/>
      <c r="E8" s="162"/>
      <c r="F8" s="165"/>
      <c r="G8" s="176"/>
      <c r="H8" s="171"/>
      <c r="I8" s="165"/>
    </row>
    <row r="9" spans="1:10" s="15" customFormat="1" ht="48" customHeight="1" thickBot="1">
      <c r="A9" s="132"/>
      <c r="B9" s="135"/>
      <c r="C9" s="135"/>
      <c r="D9" s="135"/>
      <c r="E9" s="163"/>
      <c r="F9" s="166"/>
      <c r="G9" s="177"/>
      <c r="H9" s="172"/>
      <c r="I9" s="174"/>
      <c r="J9" s="14"/>
    </row>
    <row r="10" spans="1:9" ht="6" customHeight="1" thickBot="1">
      <c r="A10" s="16"/>
      <c r="B10" s="17"/>
      <c r="C10" s="18"/>
      <c r="D10" s="19"/>
      <c r="E10" s="20"/>
      <c r="F10" s="21"/>
      <c r="G10" s="18"/>
      <c r="H10" s="20"/>
      <c r="I10" s="22"/>
    </row>
    <row r="11" spans="1:10" s="29" customFormat="1" ht="24" customHeight="1" thickBot="1">
      <c r="A11" s="136" t="s">
        <v>33</v>
      </c>
      <c r="B11" s="137"/>
      <c r="C11" s="137"/>
      <c r="D11" s="138"/>
      <c r="E11" s="23">
        <f>SUM(E12:E19)</f>
        <v>0</v>
      </c>
      <c r="F11" s="24">
        <f>SUM(F12:F19)</f>
        <v>0</v>
      </c>
      <c r="G11" s="25">
        <f>SUM(G12:G19)</f>
        <v>0</v>
      </c>
      <c r="H11" s="26">
        <f>SUM(H12:H19)</f>
        <v>0</v>
      </c>
      <c r="I11" s="27" t="str">
        <f>A11</f>
        <v>1. Tööjõukulud kokku  (koos maksudega)</v>
      </c>
      <c r="J11" s="28" t="str">
        <f aca="true" t="shared" si="0" ref="J11:J19">IF(E11=H11," ","Eelarve ja fin.allikad pole omavahel tasakaalus")</f>
        <v> </v>
      </c>
    </row>
    <row r="12" spans="1:10" s="79" customFormat="1" ht="15" customHeight="1">
      <c r="A12" s="77" t="s">
        <v>11</v>
      </c>
      <c r="B12" s="31"/>
      <c r="C12" s="32"/>
      <c r="D12" s="33"/>
      <c r="E12" s="34">
        <f aca="true" t="shared" si="1" ref="E12:E17">C12*D12</f>
        <v>0</v>
      </c>
      <c r="F12" s="35"/>
      <c r="G12" s="36"/>
      <c r="H12" s="34">
        <f aca="true" t="shared" si="2" ref="H12:H19">F12+G12</f>
        <v>0</v>
      </c>
      <c r="I12" s="178"/>
      <c r="J12" s="78" t="str">
        <f t="shared" si="0"/>
        <v> </v>
      </c>
    </row>
    <row r="13" spans="1:10" s="79" customFormat="1" ht="15" customHeight="1">
      <c r="A13" s="80" t="s">
        <v>13</v>
      </c>
      <c r="B13" s="38"/>
      <c r="C13" s="39"/>
      <c r="D13" s="40"/>
      <c r="E13" s="34">
        <f t="shared" si="1"/>
        <v>0</v>
      </c>
      <c r="F13" s="41"/>
      <c r="G13" s="42"/>
      <c r="H13" s="34">
        <f t="shared" si="2"/>
        <v>0</v>
      </c>
      <c r="I13" s="179"/>
      <c r="J13" s="78" t="str">
        <f t="shared" si="0"/>
        <v> </v>
      </c>
    </row>
    <row r="14" spans="1:10" s="79" customFormat="1" ht="15" customHeight="1">
      <c r="A14" s="80" t="s">
        <v>14</v>
      </c>
      <c r="B14" s="38"/>
      <c r="C14" s="39"/>
      <c r="D14" s="40"/>
      <c r="E14" s="34">
        <f t="shared" si="1"/>
        <v>0</v>
      </c>
      <c r="F14" s="41"/>
      <c r="G14" s="42"/>
      <c r="H14" s="34">
        <f t="shared" si="2"/>
        <v>0</v>
      </c>
      <c r="I14" s="179"/>
      <c r="J14" s="78" t="str">
        <f t="shared" si="0"/>
        <v> </v>
      </c>
    </row>
    <row r="15" spans="1:10" s="79" customFormat="1" ht="15" customHeight="1">
      <c r="A15" s="80" t="s">
        <v>15</v>
      </c>
      <c r="B15" s="38"/>
      <c r="C15" s="39"/>
      <c r="D15" s="40"/>
      <c r="E15" s="34">
        <f t="shared" si="1"/>
        <v>0</v>
      </c>
      <c r="F15" s="41"/>
      <c r="G15" s="42"/>
      <c r="H15" s="34">
        <f t="shared" si="2"/>
        <v>0</v>
      </c>
      <c r="I15" s="179"/>
      <c r="J15" s="78" t="str">
        <f t="shared" si="0"/>
        <v> </v>
      </c>
    </row>
    <row r="16" spans="1:10" s="79" customFormat="1" ht="15" customHeight="1">
      <c r="A16" s="80" t="s">
        <v>16</v>
      </c>
      <c r="B16" s="38"/>
      <c r="C16" s="39"/>
      <c r="D16" s="40"/>
      <c r="E16" s="34">
        <f t="shared" si="1"/>
        <v>0</v>
      </c>
      <c r="F16" s="41"/>
      <c r="G16" s="42"/>
      <c r="H16" s="34">
        <f t="shared" si="2"/>
        <v>0</v>
      </c>
      <c r="I16" s="179"/>
      <c r="J16" s="78" t="str">
        <f t="shared" si="0"/>
        <v> </v>
      </c>
    </row>
    <row r="17" spans="1:10" s="79" customFormat="1" ht="15" customHeight="1">
      <c r="A17" s="80" t="s">
        <v>17</v>
      </c>
      <c r="B17" s="38"/>
      <c r="C17" s="39"/>
      <c r="D17" s="40"/>
      <c r="E17" s="34">
        <f t="shared" si="1"/>
        <v>0</v>
      </c>
      <c r="F17" s="41"/>
      <c r="G17" s="42"/>
      <c r="H17" s="34">
        <f t="shared" si="2"/>
        <v>0</v>
      </c>
      <c r="I17" s="179"/>
      <c r="J17" s="78" t="str">
        <f t="shared" si="0"/>
        <v> </v>
      </c>
    </row>
    <row r="18" spans="1:10" s="79" customFormat="1" ht="15" customHeight="1">
      <c r="A18" s="81" t="s">
        <v>41</v>
      </c>
      <c r="B18" s="43" t="s">
        <v>12</v>
      </c>
      <c r="C18" s="44" t="s">
        <v>12</v>
      </c>
      <c r="D18" s="45" t="s">
        <v>12</v>
      </c>
      <c r="E18" s="34">
        <f>SUM(E12:E17)*0.8%</f>
        <v>0</v>
      </c>
      <c r="F18" s="46">
        <f>SUM(F12:F17)*0.8%</f>
        <v>0</v>
      </c>
      <c r="G18" s="47">
        <f>SUM(G12:G17)*0.8%</f>
        <v>0</v>
      </c>
      <c r="H18" s="34">
        <f t="shared" si="2"/>
        <v>0</v>
      </c>
      <c r="I18" s="179"/>
      <c r="J18" s="78" t="str">
        <f t="shared" si="0"/>
        <v> </v>
      </c>
    </row>
    <row r="19" spans="1:10" s="79" customFormat="1" ht="15" customHeight="1" thickBot="1">
      <c r="A19" s="82" t="s">
        <v>32</v>
      </c>
      <c r="B19" s="48" t="s">
        <v>12</v>
      </c>
      <c r="C19" s="49" t="s">
        <v>12</v>
      </c>
      <c r="D19" s="50" t="s">
        <v>12</v>
      </c>
      <c r="E19" s="34">
        <f>SUM(E12:E17)*33%</f>
        <v>0</v>
      </c>
      <c r="F19" s="51">
        <f>SUM(F12:F17)*33%</f>
        <v>0</v>
      </c>
      <c r="G19" s="52">
        <f>SUM(G12:G17)*33%</f>
        <v>0</v>
      </c>
      <c r="H19" s="34">
        <f t="shared" si="2"/>
        <v>0</v>
      </c>
      <c r="I19" s="180"/>
      <c r="J19" s="78" t="str">
        <f t="shared" si="0"/>
        <v> </v>
      </c>
    </row>
    <row r="20" spans="1:10" s="54" customFormat="1" ht="28.5" customHeight="1" thickBot="1">
      <c r="A20" s="136" t="s">
        <v>30</v>
      </c>
      <c r="B20" s="153"/>
      <c r="C20" s="153"/>
      <c r="D20" s="154"/>
      <c r="E20" s="23">
        <f>SUM(E21:E29)</f>
        <v>0</v>
      </c>
      <c r="F20" s="24">
        <f>SUM(F21:F29)</f>
        <v>0</v>
      </c>
      <c r="G20" s="25">
        <f>SUM(G21:G29)</f>
        <v>0</v>
      </c>
      <c r="H20" s="26">
        <f>SUM(H21:H29)</f>
        <v>0</v>
      </c>
      <c r="I20" s="53" t="str">
        <f>A20</f>
        <v>2. Projekti ürituste korraldamisega seotud kulud kokku</v>
      </c>
      <c r="J20" s="78" t="str">
        <f aca="true" t="shared" si="3" ref="J20:J29">IF(E20=H20," ","Eelarve ja fin.allikad pole omavahel tasakaalus")</f>
        <v> </v>
      </c>
    </row>
    <row r="21" spans="1:10" ht="15" customHeight="1">
      <c r="A21" s="30" t="s">
        <v>18</v>
      </c>
      <c r="B21" s="31"/>
      <c r="C21" s="32"/>
      <c r="D21" s="33"/>
      <c r="E21" s="34">
        <f aca="true" t="shared" si="4" ref="E21:E29">C21*D21</f>
        <v>0</v>
      </c>
      <c r="F21" s="35"/>
      <c r="G21" s="36"/>
      <c r="H21" s="34">
        <f aca="true" t="shared" si="5" ref="H21:H29">SUM(F21:G21)</f>
        <v>0</v>
      </c>
      <c r="I21" s="167"/>
      <c r="J21" s="28" t="str">
        <f t="shared" si="3"/>
        <v> </v>
      </c>
    </row>
    <row r="22" spans="1:10" ht="15" customHeight="1">
      <c r="A22" s="56" t="s">
        <v>19</v>
      </c>
      <c r="B22" s="57"/>
      <c r="C22" s="58"/>
      <c r="D22" s="55"/>
      <c r="E22" s="34">
        <f t="shared" si="4"/>
        <v>0</v>
      </c>
      <c r="F22" s="35"/>
      <c r="G22" s="36"/>
      <c r="H22" s="34">
        <f t="shared" si="5"/>
        <v>0</v>
      </c>
      <c r="I22" s="168"/>
      <c r="J22" s="28" t="str">
        <f t="shared" si="3"/>
        <v> </v>
      </c>
    </row>
    <row r="23" spans="1:10" ht="15" customHeight="1">
      <c r="A23" s="56" t="s">
        <v>20</v>
      </c>
      <c r="B23" s="57"/>
      <c r="C23" s="58"/>
      <c r="D23" s="55"/>
      <c r="E23" s="34">
        <f t="shared" si="4"/>
        <v>0</v>
      </c>
      <c r="F23" s="35"/>
      <c r="G23" s="36"/>
      <c r="H23" s="34">
        <f t="shared" si="5"/>
        <v>0</v>
      </c>
      <c r="I23" s="168"/>
      <c r="J23" s="28" t="str">
        <f t="shared" si="3"/>
        <v> </v>
      </c>
    </row>
    <row r="24" spans="1:10" ht="15" customHeight="1">
      <c r="A24" s="56"/>
      <c r="B24" s="57"/>
      <c r="C24" s="58"/>
      <c r="D24" s="55"/>
      <c r="E24" s="34">
        <f t="shared" si="4"/>
        <v>0</v>
      </c>
      <c r="F24" s="35"/>
      <c r="G24" s="36"/>
      <c r="H24" s="34">
        <f t="shared" si="5"/>
        <v>0</v>
      </c>
      <c r="I24" s="168"/>
      <c r="J24" s="28" t="str">
        <f t="shared" si="3"/>
        <v> </v>
      </c>
    </row>
    <row r="25" spans="1:10" ht="15" customHeight="1">
      <c r="A25" s="56"/>
      <c r="B25" s="57"/>
      <c r="C25" s="58"/>
      <c r="D25" s="55"/>
      <c r="E25" s="34">
        <f t="shared" si="4"/>
        <v>0</v>
      </c>
      <c r="F25" s="35"/>
      <c r="G25" s="36"/>
      <c r="H25" s="34">
        <f t="shared" si="5"/>
        <v>0</v>
      </c>
      <c r="I25" s="168"/>
      <c r="J25" s="28" t="str">
        <f t="shared" si="3"/>
        <v> </v>
      </c>
    </row>
    <row r="26" spans="1:10" ht="15" customHeight="1">
      <c r="A26" s="56"/>
      <c r="B26" s="57"/>
      <c r="C26" s="58"/>
      <c r="D26" s="55"/>
      <c r="E26" s="34">
        <f t="shared" si="4"/>
        <v>0</v>
      </c>
      <c r="F26" s="35"/>
      <c r="G26" s="36"/>
      <c r="H26" s="34">
        <f t="shared" si="5"/>
        <v>0</v>
      </c>
      <c r="I26" s="168"/>
      <c r="J26" s="28" t="str">
        <f t="shared" si="3"/>
        <v> </v>
      </c>
    </row>
    <row r="27" spans="1:10" ht="15" customHeight="1">
      <c r="A27" s="56"/>
      <c r="B27" s="57"/>
      <c r="C27" s="58"/>
      <c r="D27" s="55"/>
      <c r="E27" s="34">
        <f t="shared" si="4"/>
        <v>0</v>
      </c>
      <c r="F27" s="35"/>
      <c r="G27" s="36"/>
      <c r="H27" s="34">
        <f t="shared" si="5"/>
        <v>0</v>
      </c>
      <c r="I27" s="168"/>
      <c r="J27" s="28" t="str">
        <f t="shared" si="3"/>
        <v> </v>
      </c>
    </row>
    <row r="28" spans="1:10" ht="15" customHeight="1">
      <c r="A28" s="37"/>
      <c r="B28" s="38"/>
      <c r="C28" s="39"/>
      <c r="D28" s="40"/>
      <c r="E28" s="34">
        <f t="shared" si="4"/>
        <v>0</v>
      </c>
      <c r="F28" s="41"/>
      <c r="G28" s="42"/>
      <c r="H28" s="34">
        <f t="shared" si="5"/>
        <v>0</v>
      </c>
      <c r="I28" s="168"/>
      <c r="J28" s="28" t="str">
        <f t="shared" si="3"/>
        <v> </v>
      </c>
    </row>
    <row r="29" spans="1:10" ht="15" customHeight="1" thickBot="1">
      <c r="A29" s="59"/>
      <c r="B29" s="60"/>
      <c r="C29" s="61"/>
      <c r="D29" s="62"/>
      <c r="E29" s="34">
        <f t="shared" si="4"/>
        <v>0</v>
      </c>
      <c r="F29" s="63"/>
      <c r="G29" s="64"/>
      <c r="H29" s="34">
        <f t="shared" si="5"/>
        <v>0</v>
      </c>
      <c r="I29" s="169"/>
      <c r="J29" s="28" t="str">
        <f t="shared" si="3"/>
        <v> </v>
      </c>
    </row>
    <row r="30" spans="1:10" s="66" customFormat="1" ht="27" customHeight="1" thickBot="1">
      <c r="A30" s="136" t="s">
        <v>34</v>
      </c>
      <c r="B30" s="137"/>
      <c r="C30" s="137"/>
      <c r="D30" s="138"/>
      <c r="E30" s="23">
        <f>SUM(E31:E39)</f>
        <v>0</v>
      </c>
      <c r="F30" s="24">
        <f>SUM(F31:F39)</f>
        <v>0</v>
      </c>
      <c r="G30" s="25">
        <f>SUM(G31:G39)</f>
        <v>0</v>
      </c>
      <c r="H30" s="26">
        <f>SUM(H31:H39)</f>
        <v>0</v>
      </c>
      <c r="I30" s="65" t="str">
        <f>A30</f>
        <v>3. Muud projekti elluviimiseks vajalikud ostetud teenused, tööd ja väikevahendid kokku</v>
      </c>
      <c r="J30" s="28" t="str">
        <f aca="true" t="shared" si="6" ref="J30:J39">IF(E30=H30," ","Eelarve ja fin.allikad pole omavahel tasakaalus")</f>
        <v> </v>
      </c>
    </row>
    <row r="31" spans="1:10" ht="15" customHeight="1">
      <c r="A31" s="30" t="s">
        <v>21</v>
      </c>
      <c r="B31" s="31"/>
      <c r="C31" s="32"/>
      <c r="D31" s="33"/>
      <c r="E31" s="34">
        <f aca="true" t="shared" si="7" ref="E31:E39">C31*D31</f>
        <v>0</v>
      </c>
      <c r="F31" s="35"/>
      <c r="G31" s="36"/>
      <c r="H31" s="34">
        <f aca="true" t="shared" si="8" ref="H31:H39">SUM(F31:G31)</f>
        <v>0</v>
      </c>
      <c r="I31" s="178"/>
      <c r="J31" s="28" t="str">
        <f t="shared" si="6"/>
        <v> </v>
      </c>
    </row>
    <row r="32" spans="1:10" ht="15" customHeight="1">
      <c r="A32" s="37" t="s">
        <v>22</v>
      </c>
      <c r="B32" s="38"/>
      <c r="C32" s="39"/>
      <c r="D32" s="40"/>
      <c r="E32" s="34">
        <f t="shared" si="7"/>
        <v>0</v>
      </c>
      <c r="F32" s="41"/>
      <c r="G32" s="42"/>
      <c r="H32" s="34">
        <f t="shared" si="8"/>
        <v>0</v>
      </c>
      <c r="I32" s="179"/>
      <c r="J32" s="28" t="str">
        <f t="shared" si="6"/>
        <v> </v>
      </c>
    </row>
    <row r="33" spans="1:10" ht="15" customHeight="1">
      <c r="A33" s="67"/>
      <c r="B33" s="38"/>
      <c r="C33" s="39"/>
      <c r="D33" s="40"/>
      <c r="E33" s="34">
        <f t="shared" si="7"/>
        <v>0</v>
      </c>
      <c r="F33" s="41"/>
      <c r="G33" s="42"/>
      <c r="H33" s="34">
        <f t="shared" si="8"/>
        <v>0</v>
      </c>
      <c r="I33" s="179"/>
      <c r="J33" s="28" t="str">
        <f t="shared" si="6"/>
        <v> </v>
      </c>
    </row>
    <row r="34" spans="1:10" ht="15" customHeight="1">
      <c r="A34" s="37"/>
      <c r="B34" s="38"/>
      <c r="C34" s="39"/>
      <c r="D34" s="40"/>
      <c r="E34" s="34">
        <f t="shared" si="7"/>
        <v>0</v>
      </c>
      <c r="F34" s="41"/>
      <c r="G34" s="42"/>
      <c r="H34" s="34">
        <f t="shared" si="8"/>
        <v>0</v>
      </c>
      <c r="I34" s="179"/>
      <c r="J34" s="28" t="str">
        <f t="shared" si="6"/>
        <v> </v>
      </c>
    </row>
    <row r="35" spans="1:10" ht="15" customHeight="1">
      <c r="A35" s="37"/>
      <c r="B35" s="38"/>
      <c r="C35" s="39"/>
      <c r="D35" s="40"/>
      <c r="E35" s="34">
        <f t="shared" si="7"/>
        <v>0</v>
      </c>
      <c r="F35" s="41"/>
      <c r="G35" s="42"/>
      <c r="H35" s="34">
        <f t="shared" si="8"/>
        <v>0</v>
      </c>
      <c r="I35" s="179"/>
      <c r="J35" s="28" t="str">
        <f t="shared" si="6"/>
        <v> </v>
      </c>
    </row>
    <row r="36" spans="1:10" ht="15" customHeight="1">
      <c r="A36" s="37"/>
      <c r="B36" s="38"/>
      <c r="C36" s="39"/>
      <c r="D36" s="40"/>
      <c r="E36" s="34">
        <f>C36*D36</f>
        <v>0</v>
      </c>
      <c r="F36" s="41"/>
      <c r="G36" s="42"/>
      <c r="H36" s="34">
        <f t="shared" si="8"/>
        <v>0</v>
      </c>
      <c r="I36" s="179"/>
      <c r="J36" s="28" t="str">
        <f t="shared" si="6"/>
        <v> </v>
      </c>
    </row>
    <row r="37" spans="1:10" ht="15" customHeight="1">
      <c r="A37" s="37"/>
      <c r="B37" s="38"/>
      <c r="C37" s="39"/>
      <c r="D37" s="40"/>
      <c r="E37" s="34">
        <f t="shared" si="7"/>
        <v>0</v>
      </c>
      <c r="F37" s="41"/>
      <c r="G37" s="42"/>
      <c r="H37" s="34">
        <f t="shared" si="8"/>
        <v>0</v>
      </c>
      <c r="I37" s="179"/>
      <c r="J37" s="28" t="str">
        <f t="shared" si="6"/>
        <v> </v>
      </c>
    </row>
    <row r="38" spans="1:10" ht="15" customHeight="1">
      <c r="A38" s="37"/>
      <c r="B38" s="38"/>
      <c r="C38" s="39"/>
      <c r="D38" s="40"/>
      <c r="E38" s="34">
        <f t="shared" si="7"/>
        <v>0</v>
      </c>
      <c r="F38" s="41"/>
      <c r="G38" s="42"/>
      <c r="H38" s="34">
        <f t="shared" si="8"/>
        <v>0</v>
      </c>
      <c r="I38" s="179"/>
      <c r="J38" s="28" t="str">
        <f t="shared" si="6"/>
        <v> </v>
      </c>
    </row>
    <row r="39" spans="1:10" ht="15" customHeight="1" thickBot="1">
      <c r="A39" s="59"/>
      <c r="B39" s="60"/>
      <c r="C39" s="61"/>
      <c r="D39" s="62"/>
      <c r="E39" s="34">
        <f t="shared" si="7"/>
        <v>0</v>
      </c>
      <c r="F39" s="63"/>
      <c r="G39" s="64"/>
      <c r="H39" s="34">
        <f t="shared" si="8"/>
        <v>0</v>
      </c>
      <c r="I39" s="180"/>
      <c r="J39" s="28" t="str">
        <f t="shared" si="6"/>
        <v> </v>
      </c>
    </row>
    <row r="40" spans="1:10" s="68" customFormat="1" ht="30.75" customHeight="1" thickBot="1">
      <c r="A40" s="136" t="s">
        <v>31</v>
      </c>
      <c r="B40" s="137"/>
      <c r="C40" s="137"/>
      <c r="D40" s="138"/>
      <c r="E40" s="23">
        <f>SUM(E41:E47)</f>
        <v>0</v>
      </c>
      <c r="F40" s="24">
        <f>SUM(F41:F47)</f>
        <v>0</v>
      </c>
      <c r="G40" s="25">
        <f>SUM(G41:G47)</f>
        <v>0</v>
      </c>
      <c r="H40" s="26">
        <f>SUM(H41:H47)</f>
        <v>0</v>
      </c>
      <c r="I40" s="65" t="str">
        <f>A40</f>
        <v>4. Projekti elluviimisega seotud põhivara ja seadmete ning remondi- ja ehitustööde kulud kokku</v>
      </c>
      <c r="J40" s="28" t="str">
        <f aca="true" t="shared" si="9" ref="J40:J48">IF(E40=H40," ","Eelarve ja fin.allikad pole omavahel tasakaalus")</f>
        <v> </v>
      </c>
    </row>
    <row r="41" spans="1:10" ht="15" customHeight="1">
      <c r="A41" s="30" t="s">
        <v>23</v>
      </c>
      <c r="B41" s="31"/>
      <c r="C41" s="32"/>
      <c r="D41" s="86"/>
      <c r="E41" s="88">
        <f aca="true" t="shared" si="10" ref="E41:E47">C41*D41</f>
        <v>0</v>
      </c>
      <c r="F41" s="121"/>
      <c r="G41" s="118"/>
      <c r="H41" s="88">
        <f aca="true" t="shared" si="11" ref="H41:H47">SUM(F41:G41)</f>
        <v>0</v>
      </c>
      <c r="I41" s="181"/>
      <c r="J41" s="28" t="str">
        <f t="shared" si="9"/>
        <v> </v>
      </c>
    </row>
    <row r="42" spans="1:10" ht="15" customHeight="1">
      <c r="A42" s="37" t="s">
        <v>24</v>
      </c>
      <c r="B42" s="38"/>
      <c r="C42" s="39"/>
      <c r="D42" s="87"/>
      <c r="E42" s="34">
        <f t="shared" si="10"/>
        <v>0</v>
      </c>
      <c r="F42" s="122"/>
      <c r="G42" s="119"/>
      <c r="H42" s="34">
        <f t="shared" si="11"/>
        <v>0</v>
      </c>
      <c r="I42" s="182"/>
      <c r="J42" s="28" t="str">
        <f t="shared" si="9"/>
        <v> </v>
      </c>
    </row>
    <row r="43" spans="1:10" ht="15" customHeight="1">
      <c r="A43" s="37"/>
      <c r="B43" s="38"/>
      <c r="C43" s="39"/>
      <c r="D43" s="87"/>
      <c r="E43" s="34">
        <f t="shared" si="10"/>
        <v>0</v>
      </c>
      <c r="F43" s="122"/>
      <c r="G43" s="119"/>
      <c r="H43" s="34">
        <f t="shared" si="11"/>
        <v>0</v>
      </c>
      <c r="I43" s="182"/>
      <c r="J43" s="28" t="str">
        <f t="shared" si="9"/>
        <v> </v>
      </c>
    </row>
    <row r="44" spans="1:10" ht="15" customHeight="1">
      <c r="A44" s="37"/>
      <c r="B44" s="38"/>
      <c r="C44" s="39"/>
      <c r="D44" s="87"/>
      <c r="E44" s="34">
        <f t="shared" si="10"/>
        <v>0</v>
      </c>
      <c r="F44" s="122"/>
      <c r="G44" s="119"/>
      <c r="H44" s="34">
        <f t="shared" si="11"/>
        <v>0</v>
      </c>
      <c r="I44" s="182"/>
      <c r="J44" s="28" t="str">
        <f t="shared" si="9"/>
        <v> </v>
      </c>
    </row>
    <row r="45" spans="1:10" ht="15" customHeight="1">
      <c r="A45" s="37"/>
      <c r="B45" s="38"/>
      <c r="C45" s="39"/>
      <c r="D45" s="87"/>
      <c r="E45" s="34">
        <f t="shared" si="10"/>
        <v>0</v>
      </c>
      <c r="F45" s="122"/>
      <c r="G45" s="119"/>
      <c r="H45" s="34">
        <f t="shared" si="11"/>
        <v>0</v>
      </c>
      <c r="I45" s="182"/>
      <c r="J45" s="28" t="str">
        <f t="shared" si="9"/>
        <v> </v>
      </c>
    </row>
    <row r="46" spans="1:10" ht="15" customHeight="1">
      <c r="A46" s="37"/>
      <c r="B46" s="38"/>
      <c r="C46" s="39"/>
      <c r="D46" s="87"/>
      <c r="E46" s="34">
        <f t="shared" si="10"/>
        <v>0</v>
      </c>
      <c r="F46" s="122"/>
      <c r="G46" s="119"/>
      <c r="H46" s="34">
        <f t="shared" si="11"/>
        <v>0</v>
      </c>
      <c r="I46" s="182"/>
      <c r="J46" s="28" t="str">
        <f t="shared" si="9"/>
        <v> </v>
      </c>
    </row>
    <row r="47" spans="1:10" ht="15" customHeight="1" thickBot="1">
      <c r="A47" s="89"/>
      <c r="B47" s="90"/>
      <c r="C47" s="91"/>
      <c r="D47" s="92"/>
      <c r="E47" s="93">
        <f t="shared" si="10"/>
        <v>0</v>
      </c>
      <c r="F47" s="123"/>
      <c r="G47" s="120"/>
      <c r="H47" s="93">
        <f t="shared" si="11"/>
        <v>0</v>
      </c>
      <c r="I47" s="182"/>
      <c r="J47" s="28" t="str">
        <f t="shared" si="9"/>
        <v> </v>
      </c>
    </row>
    <row r="48" spans="1:10" s="10" customFormat="1" ht="32.25" customHeight="1" thickBot="1">
      <c r="A48" s="146" t="s">
        <v>36</v>
      </c>
      <c r="B48" s="147"/>
      <c r="C48" s="147"/>
      <c r="D48" s="148"/>
      <c r="E48" s="85">
        <f>F48</f>
        <v>0</v>
      </c>
      <c r="F48" s="69"/>
      <c r="G48" s="25" t="s">
        <v>12</v>
      </c>
      <c r="H48" s="26">
        <f>F48</f>
        <v>0</v>
      </c>
      <c r="I48" s="70" t="s">
        <v>25</v>
      </c>
      <c r="J48" s="28" t="str">
        <f t="shared" si="9"/>
        <v> </v>
      </c>
    </row>
    <row r="49" spans="1:10" s="95" customFormat="1" ht="21" customHeight="1" thickBot="1">
      <c r="A49" s="149" t="s">
        <v>37</v>
      </c>
      <c r="B49" s="150"/>
      <c r="C49" s="150"/>
      <c r="D49" s="151"/>
      <c r="E49" s="96" t="s">
        <v>12</v>
      </c>
      <c r="F49" s="97" t="e">
        <f>F48/F50</f>
        <v>#DIV/0!</v>
      </c>
      <c r="G49" s="98" t="s">
        <v>12</v>
      </c>
      <c r="H49" s="96" t="s">
        <v>12</v>
      </c>
      <c r="I49" s="186"/>
      <c r="J49" s="99"/>
    </row>
    <row r="50" spans="1:10" s="10" customFormat="1" ht="33" customHeight="1" thickBot="1">
      <c r="A50" s="152" t="s">
        <v>26</v>
      </c>
      <c r="B50" s="153"/>
      <c r="C50" s="153"/>
      <c r="D50" s="154"/>
      <c r="E50" s="71">
        <f>E48+E40+E30+E20+E11</f>
        <v>0</v>
      </c>
      <c r="F50" s="72">
        <f>F48+F40+F30+F20+F11</f>
        <v>0</v>
      </c>
      <c r="G50" s="73">
        <f>G40+G30+G20+G11</f>
        <v>0</v>
      </c>
      <c r="H50" s="83">
        <f>H48+H40+H30+H20+H11</f>
        <v>0</v>
      </c>
      <c r="I50" s="187"/>
      <c r="J50" s="28" t="str">
        <f>IF(E50=H50," ","Eelarve ja fin.allikad pole omavahel tasakaalus")</f>
        <v> </v>
      </c>
    </row>
    <row r="51" spans="1:10" s="117" customFormat="1" ht="19.5" customHeight="1" thickBot="1">
      <c r="A51" s="184" t="s">
        <v>43</v>
      </c>
      <c r="B51" s="185"/>
      <c r="C51" s="185"/>
      <c r="D51" s="185"/>
      <c r="E51" s="114">
        <v>1</v>
      </c>
      <c r="F51" s="115" t="e">
        <f>F50/E50</f>
        <v>#DIV/0!</v>
      </c>
      <c r="G51" s="115" t="e">
        <f>G50/E50</f>
        <v>#DIV/0!</v>
      </c>
      <c r="H51" s="116" t="e">
        <f>H50/E50</f>
        <v>#DIV/0!</v>
      </c>
      <c r="I51" s="188"/>
      <c r="J51" s="94"/>
    </row>
    <row r="52" spans="1:10" s="101" customFormat="1" ht="12.75" customHeight="1">
      <c r="A52" s="183" t="s">
        <v>27</v>
      </c>
      <c r="B52" s="183"/>
      <c r="C52" s="183"/>
      <c r="D52" s="183"/>
      <c r="E52" s="100"/>
      <c r="F52" s="100"/>
      <c r="G52" s="100"/>
      <c r="I52" s="105"/>
      <c r="J52" s="102"/>
    </row>
    <row r="53" spans="1:10" s="101" customFormat="1" ht="12.75" customHeight="1">
      <c r="A53" s="189" t="s">
        <v>28</v>
      </c>
      <c r="B53" s="189"/>
      <c r="C53" s="189"/>
      <c r="D53" s="189"/>
      <c r="E53" s="103" t="str">
        <f>IF(E50=H50,"JAH"," ")</f>
        <v>JAH</v>
      </c>
      <c r="F53" s="145" t="str">
        <f>IF(E50=H50," ","EI")</f>
        <v> </v>
      </c>
      <c r="G53" s="145"/>
      <c r="H53" s="145"/>
      <c r="I53" s="105"/>
      <c r="J53" s="102"/>
    </row>
    <row r="54" spans="1:10" s="101" customFormat="1" ht="12.75" customHeight="1">
      <c r="A54" s="190" t="s">
        <v>38</v>
      </c>
      <c r="B54" s="190"/>
      <c r="C54" s="190"/>
      <c r="D54" s="190"/>
      <c r="E54" s="103" t="e">
        <f>IF(F51&lt;=90%,"JAH"," ")</f>
        <v>#DIV/0!</v>
      </c>
      <c r="F54" s="145" t="e">
        <f>IF(F51&gt;90%,"EI,  KÜSKi toetus on suurem kui 90% projekti eelarvest"," ")</f>
        <v>#DIV/0!</v>
      </c>
      <c r="G54" s="145"/>
      <c r="H54" s="145"/>
      <c r="I54" s="105"/>
      <c r="J54" s="102"/>
    </row>
    <row r="55" spans="1:10" s="101" customFormat="1" ht="12.75" customHeight="1">
      <c r="A55" s="190" t="s">
        <v>39</v>
      </c>
      <c r="B55" s="190"/>
      <c r="C55" s="190"/>
      <c r="D55" s="190"/>
      <c r="E55" s="103" t="e">
        <f>IF(F49&lt;=15%,"JAH"," ")</f>
        <v>#DIV/0!</v>
      </c>
      <c r="F55" s="195" t="e">
        <f>IF(F49&lt;=15%," ","EI, üld- ja arenduskulud ületavad 15% KÜSKi kogutoetusest")</f>
        <v>#DIV/0!</v>
      </c>
      <c r="G55" s="195"/>
      <c r="H55" s="195"/>
      <c r="I55" s="104"/>
      <c r="J55" s="102"/>
    </row>
    <row r="56" spans="1:10" s="107" customFormat="1" ht="12.75" customHeight="1">
      <c r="A56" s="193" t="s">
        <v>40</v>
      </c>
      <c r="B56" s="193"/>
      <c r="C56" s="193"/>
      <c r="D56" s="193"/>
      <c r="E56" s="108" t="str">
        <f>IF((F50&lt;=B57),"JAH"," ")</f>
        <v>JAH</v>
      </c>
      <c r="F56" s="194" t="str">
        <f>IF(OR(F50&gt;B57),"EI, toetuse summa ei vasta tingimustele"," ")</f>
        <v> </v>
      </c>
      <c r="G56" s="194"/>
      <c r="H56" s="194"/>
      <c r="I56" s="104"/>
      <c r="J56" s="106"/>
    </row>
    <row r="57" spans="1:10" s="112" customFormat="1" ht="12.75">
      <c r="A57" s="113" t="s">
        <v>29</v>
      </c>
      <c r="B57" s="191">
        <v>20000</v>
      </c>
      <c r="C57" s="191"/>
      <c r="D57" s="191"/>
      <c r="E57" s="109"/>
      <c r="F57" s="110"/>
      <c r="G57" s="110"/>
      <c r="H57" s="110"/>
      <c r="I57" s="104"/>
      <c r="J57" s="111"/>
    </row>
    <row r="59" spans="1:9" ht="12.75">
      <c r="A59" s="192"/>
      <c r="B59" s="192"/>
      <c r="C59" s="192"/>
      <c r="D59" s="192"/>
      <c r="I59" s="74"/>
    </row>
    <row r="60" ht="12.75">
      <c r="I60" s="75"/>
    </row>
    <row r="61" ht="12.75">
      <c r="I61" s="76"/>
    </row>
  </sheetData>
  <sheetProtection password="CA1D" sheet="1"/>
  <mergeCells count="41">
    <mergeCell ref="A53:D53"/>
    <mergeCell ref="F53:H53"/>
    <mergeCell ref="A54:D54"/>
    <mergeCell ref="B57:D57"/>
    <mergeCell ref="A59:D59"/>
    <mergeCell ref="A56:D56"/>
    <mergeCell ref="F56:H56"/>
    <mergeCell ref="A55:D55"/>
    <mergeCell ref="F55:H55"/>
    <mergeCell ref="I31:I39"/>
    <mergeCell ref="A40:D40"/>
    <mergeCell ref="I41:I47"/>
    <mergeCell ref="A52:D52"/>
    <mergeCell ref="A51:D51"/>
    <mergeCell ref="I49:I51"/>
    <mergeCell ref="I21:I29"/>
    <mergeCell ref="H7:H9"/>
    <mergeCell ref="I7:I9"/>
    <mergeCell ref="G7:G9"/>
    <mergeCell ref="I12:I19"/>
    <mergeCell ref="A30:D30"/>
    <mergeCell ref="F54:H54"/>
    <mergeCell ref="A48:D48"/>
    <mergeCell ref="A49:D49"/>
    <mergeCell ref="A50:D50"/>
    <mergeCell ref="B4:D4"/>
    <mergeCell ref="E4:F4"/>
    <mergeCell ref="G4:H4"/>
    <mergeCell ref="A20:D20"/>
    <mergeCell ref="C7:C9"/>
    <mergeCell ref="D7:D9"/>
    <mergeCell ref="A6:E6"/>
    <mergeCell ref="F6:H6"/>
    <mergeCell ref="A7:A9"/>
    <mergeCell ref="B7:B9"/>
    <mergeCell ref="A11:D11"/>
    <mergeCell ref="A1:H1"/>
    <mergeCell ref="B2:H2"/>
    <mergeCell ref="B3:H3"/>
    <mergeCell ref="E7:E9"/>
    <mergeCell ref="F7:F9"/>
  </mergeCells>
  <conditionalFormatting sqref="F48">
    <cfRule type="cellIs" priority="29" dxfId="5" operator="lessThanOrEqual" stopIfTrue="1">
      <formula>$F$50*15%</formula>
    </cfRule>
    <cfRule type="cellIs" priority="30" dxfId="4" operator="greaterThan" stopIfTrue="1">
      <formula>$F$50*15%</formula>
    </cfRule>
  </conditionalFormatting>
  <conditionalFormatting sqref="H11 H48 H14:H40">
    <cfRule type="expression" priority="27" dxfId="0" stopIfTrue="1">
      <formula>H11&lt;&gt;E11</formula>
    </cfRule>
  </conditionalFormatting>
  <conditionalFormatting sqref="H12">
    <cfRule type="expression" priority="26" dxfId="0" stopIfTrue="1">
      <formula>H12&lt;&gt;E12</formula>
    </cfRule>
  </conditionalFormatting>
  <conditionalFormatting sqref="H13">
    <cfRule type="expression" priority="25" dxfId="0" stopIfTrue="1">
      <formula>H13&lt;&gt;E13</formula>
    </cfRule>
  </conditionalFormatting>
  <conditionalFormatting sqref="H50">
    <cfRule type="expression" priority="19" dxfId="0" stopIfTrue="1">
      <formula>H50&lt;&gt;E50</formula>
    </cfRule>
  </conditionalFormatting>
  <dataValidations count="2">
    <dataValidation operator="lessThanOrEqual" allowBlank="1" sqref="F48"/>
    <dataValidation type="whole" operator="greaterThanOrEqual" allowBlank="1" showInputMessage="1" showErrorMessage="1" error="Rahaline omafinantseering peab olema vähemalt 20% kulude maksumusest!" sqref="G40">
      <formula1>E40*30%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portrait" paperSize="9" scale="71" r:id="rId3"/>
  <headerFooter alignWithMargins="0">
    <oddFooter>&amp;L........................................
Taotleja allkirjaõigusliku esindaja allkiri&amp;R&amp;P</oddFooter>
  </headerFooter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Marek Kuusk</cp:lastModifiedBy>
  <cp:lastPrinted>2016-02-19T10:19:36Z</cp:lastPrinted>
  <dcterms:created xsi:type="dcterms:W3CDTF">2012-10-29T13:25:17Z</dcterms:created>
  <dcterms:modified xsi:type="dcterms:W3CDTF">2016-05-30T08:34:09Z</dcterms:modified>
  <cp:category/>
  <cp:version/>
  <cp:contentType/>
  <cp:contentStatus/>
</cp:coreProperties>
</file>