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36" windowWidth="12972" windowHeight="6756" activeTab="0"/>
  </bookViews>
  <sheets>
    <sheet name="1. perioodi eelarve" sheetId="1" r:id="rId1"/>
    <sheet name="2. perioodi eelarve" sheetId="2" r:id="rId2"/>
    <sheet name="Koondeelarve" sheetId="3" r:id="rId3"/>
  </sheets>
  <definedNames>
    <definedName name="Prinditiitlid" localSheetId="0">'1. perioodi eelarve'!$9:$12</definedName>
    <definedName name="Prinditiitlid" localSheetId="1">'2. perioodi eelarve'!$9:$12</definedName>
  </definedNames>
  <calcPr fullCalcOnLoad="1"/>
</workbook>
</file>

<file path=xl/comments1.xml><?xml version="1.0" encoding="utf-8"?>
<comments xmlns="http://schemas.openxmlformats.org/spreadsheetml/2006/main">
  <authors>
    <author>Siiri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
NB! Vormistatakse eraldi eelarved: 
1. perioodi kohta  1. november 2008 - 31. mai 2009 ja 
2. perioodi kohta 1. juuni 2009 - 31. mai 2010 
2. perioodi eelarves KÜSK-lt taotletav toetussumma </t>
        </r>
        <r>
          <rPr>
            <b/>
            <sz val="9"/>
            <color indexed="10"/>
            <rFont val="Tahoma"/>
            <family val="2"/>
          </rPr>
          <t>ei tohi olla suurem</t>
        </r>
        <r>
          <rPr>
            <b/>
            <sz val="9"/>
            <rFont val="Tahoma"/>
            <family val="2"/>
          </rPr>
          <t xml:space="preserve"> võrreldes 1. perioodi eelarves planeerituga
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</commentList>
</comments>
</file>

<file path=xl/comments2.xml><?xml version="1.0" encoding="utf-8"?>
<comments xmlns="http://schemas.openxmlformats.org/spreadsheetml/2006/main">
  <authors>
    <author>Siiri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
NB! Vormistatakse eraldi eelarved: 
1. perioodi kohta 1. november  2008 - 31. mai 2009 ja 
2. perioodi kohta 1. juuni 2009 - 31. mai 2010 
2.perioodi eelarves KÜSK-lt taotletav toetussumma </t>
        </r>
        <r>
          <rPr>
            <b/>
            <sz val="9"/>
            <color indexed="10"/>
            <rFont val="Tahoma"/>
            <family val="2"/>
          </rPr>
          <t>ei tohi olla suurem</t>
        </r>
        <r>
          <rPr>
            <b/>
            <sz val="9"/>
            <rFont val="Tahoma"/>
            <family val="2"/>
          </rPr>
          <t xml:space="preserve"> võrreldes 1.perioodi eelarves planeerituga
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</commentList>
</comments>
</file>

<file path=xl/comments3.xml><?xml version="1.0" encoding="utf-8"?>
<comments xmlns="http://schemas.openxmlformats.org/spreadsheetml/2006/main">
  <authors>
    <author>Siiri</author>
  </authors>
  <commentList>
    <comment ref="C6" authorId="0">
      <text>
        <r>
          <rPr>
            <b/>
            <sz val="8"/>
            <rFont val="Tahoma"/>
            <family val="0"/>
          </rPr>
          <t xml:space="preserve">
KÜSK toetus võib olla kuni 90% projekti eelarvest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F8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Kogu tegevus/arenduskulude osatähtsus KÜSK toetuse kogusummast</t>
        </r>
      </text>
    </comment>
    <comment ref="C47" authorId="0">
      <text>
        <r>
          <rPr>
            <b/>
            <sz val="8"/>
            <rFont val="Tahoma"/>
            <family val="0"/>
          </rPr>
          <t xml:space="preserve">
KÜSK toetuse osatähtsus kogu projekti eelarvest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
Rahalise kaasfinantseeringu  osatähtsus kogu projekti eelarvest</t>
        </r>
      </text>
    </comment>
    <comment ref="E47" authorId="0">
      <text>
        <r>
          <rPr>
            <b/>
            <sz val="8"/>
            <rFont val="Tahoma"/>
            <family val="0"/>
          </rPr>
          <t xml:space="preserve">
Vabatahtliku töö osatähtsus kogu projekti eelarvest
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 Muu mitterahalise kaasfinantseeringu osatähtsus kogu projekti eelarvest</t>
        </r>
      </text>
    </comment>
  </commentList>
</comments>
</file>

<file path=xl/sharedStrings.xml><?xml version="1.0" encoding="utf-8"?>
<sst xmlns="http://schemas.openxmlformats.org/spreadsheetml/2006/main" count="207" uniqueCount="111">
  <si>
    <t>EELARVE</t>
  </si>
  <si>
    <t>Kululiik</t>
  </si>
  <si>
    <t>Ühik</t>
  </si>
  <si>
    <t>Ühiku hind</t>
  </si>
  <si>
    <t>Kokku</t>
  </si>
  <si>
    <t>KÜSK toetus</t>
  </si>
  <si>
    <t>Vabataht-lik töö</t>
  </si>
  <si>
    <t xml:space="preserve">Taotleja: </t>
  </si>
  <si>
    <t>Projekt:</t>
  </si>
  <si>
    <t>Finantseerimisallikad</t>
  </si>
  <si>
    <t>Rahaline</t>
  </si>
  <si>
    <t>Mitterahaline</t>
  </si>
  <si>
    <t xml:space="preserve">Muu mitte-rahaline </t>
  </si>
  <si>
    <t>miinimum</t>
  </si>
  <si>
    <t>maksimum</t>
  </si>
  <si>
    <t>Kas projekti eelarve ja finantseerimisallikad on tasakaalus?</t>
  </si>
  <si>
    <t>Projekti koondeelarve</t>
  </si>
  <si>
    <t>I periood</t>
  </si>
  <si>
    <t>II periood</t>
  </si>
  <si>
    <t>Kulud kokku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</si>
  <si>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</si>
  <si>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</si>
  <si>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</si>
  <si>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</si>
  <si>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</si>
  <si>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1.3.</t>
  </si>
  <si>
    <t>1.4.</t>
  </si>
  <si>
    <t>1.5.</t>
  </si>
  <si>
    <t>2. Tellitud tööd ja teenused kokku</t>
  </si>
  <si>
    <t>2.2.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</si>
  <si>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</si>
  <si>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3.2.</t>
  </si>
  <si>
    <t>4. Projekti üritused kokku</t>
  </si>
  <si>
    <t>4.2.</t>
  </si>
  <si>
    <t>5. Lähetuskulud kokku</t>
  </si>
  <si>
    <t>6. Teavitamine kokku</t>
  </si>
  <si>
    <t>6.1.</t>
  </si>
  <si>
    <t xml:space="preserve">6.2. 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</si>
  <si>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</si>
  <si>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7.1.</t>
  </si>
  <si>
    <t>7.2.</t>
  </si>
  <si>
    <t>8. Investeeringud kokku</t>
  </si>
  <si>
    <t>8.2.</t>
  </si>
  <si>
    <r>
      <t xml:space="preserve">9. Muud otsesed kulud kokku </t>
    </r>
    <r>
      <rPr>
        <sz val="10"/>
        <color indexed="12"/>
        <rFont val="Arial"/>
        <family val="0"/>
      </rPr>
      <t>(täpsustada</t>
    </r>
    <r>
      <rPr>
        <b/>
        <sz val="10"/>
        <color indexed="12"/>
        <rFont val="Arial"/>
        <family val="0"/>
      </rPr>
      <t>)</t>
    </r>
  </si>
  <si>
    <t xml:space="preserve">9.1. </t>
  </si>
  <si>
    <t xml:space="preserve">9.2. 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</si>
  <si>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1.eelarveperioodi kogusummast)</t>
    </r>
  </si>
  <si>
    <t>Projekti eelarve ja finantseerimisallikate kontroll:</t>
  </si>
  <si>
    <t>Kas 2.perioodi KÜSK toetuse summa on 1.perioodi summast väiksem (või võrdne)?</t>
  </si>
  <si>
    <t>Projekti eelarve kokku</t>
  </si>
  <si>
    <t>Taotleja:</t>
  </si>
  <si>
    <t>1. Tööjõukulud</t>
  </si>
  <si>
    <t>Kululiik / periood</t>
  </si>
  <si>
    <t>2. Tellitud tööd ja teenused</t>
  </si>
  <si>
    <t>3. Kontorikulud</t>
  </si>
  <si>
    <t>4. Üritused</t>
  </si>
  <si>
    <t>5. Lähetused</t>
  </si>
  <si>
    <t>6. Teavitamine</t>
  </si>
  <si>
    <t>7. Trükised</t>
  </si>
  <si>
    <t>8. Investeeringud</t>
  </si>
  <si>
    <t xml:space="preserve">9. Muud otsesed kulud </t>
  </si>
  <si>
    <r>
      <t xml:space="preserve">10. Organisatsiooni tegevus-  </t>
    </r>
    <r>
      <rPr>
        <sz val="10"/>
        <rFont val="Arial"/>
        <family val="2"/>
      </rPr>
      <t>ja/või</t>
    </r>
    <r>
      <rPr>
        <b/>
        <sz val="10"/>
        <rFont val="Arial"/>
        <family val="2"/>
      </rPr>
      <t xml:space="preserve"> arenduskulud </t>
    </r>
  </si>
  <si>
    <t>Kas KÜSK toetus jääb programmis lubatud summade piiridesse?</t>
  </si>
  <si>
    <t>Projekti I perioodi algus:</t>
  </si>
  <si>
    <t>Projekti I perioodi lõpp:</t>
  </si>
  <si>
    <t>Projekti II perioodi algus:</t>
  </si>
  <si>
    <t>Projekti II perioodi lõpp: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</si>
  <si>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2.eelarveperioodi kogusummast)</t>
    </r>
  </si>
  <si>
    <t>PROJEKTI  1. PERIOODI EELARVE KOKKU</t>
  </si>
  <si>
    <t>Projekti  1. perioodi eelarve</t>
  </si>
  <si>
    <t>PROJEKTI  2. PERIOODI EELARVE KOKKU</t>
  </si>
  <si>
    <t>Projekti  2. perioodi eelarve</t>
  </si>
  <si>
    <t>Tegevus- ja/või arenduskulude osatähtsus 1. perioodi KÜSK toetusest</t>
  </si>
  <si>
    <t>KÜSK toetuse osatähtsus 1. perioodi eelarvest</t>
  </si>
  <si>
    <t>Osatähtsused kogu 1. perioodi eelarvest</t>
  </si>
  <si>
    <t>Osatähtsused kaasfinantseeringust</t>
  </si>
  <si>
    <t>KÜSK toetuse osatähtsus 2. perioodi eelarvest</t>
  </si>
  <si>
    <t>Osatähtsused kogu 2. perioodi eelarvest</t>
  </si>
  <si>
    <t>Kaasfinantseering kokku</t>
  </si>
  <si>
    <t>KÜSK kogu toetuse osatähtsus projekti kogumaksumusest</t>
  </si>
  <si>
    <t>Osatähtsused kogu projekti eelarvest</t>
  </si>
  <si>
    <t>1. perioodi mitterahaline kaasfinantseering kokku</t>
  </si>
  <si>
    <t>1. perioodi kogu kaasfinantseeringu summa kokku</t>
  </si>
  <si>
    <t>1. perioodi mitterahalise kaasfinantseeringu osatähtsus kaasfinantseeringust</t>
  </si>
  <si>
    <t>2. perioodi kogu kaasfinantseeringu summa kokku</t>
  </si>
  <si>
    <t>2. perioodi mitterahaline kaasfinantseering kokku</t>
  </si>
  <si>
    <t>2. perioodi mitterahalise kaasfinantseeringu osatähtsus kaasfinantseeringust</t>
  </si>
  <si>
    <t>1.6.</t>
  </si>
  <si>
    <t>1.7.</t>
  </si>
  <si>
    <t>1.8.</t>
  </si>
  <si>
    <t>1.9.</t>
  </si>
  <si>
    <t>1.10.</t>
  </si>
  <si>
    <t>1.11. Töötuskindlustusmakse 0,3%</t>
  </si>
  <si>
    <t>1.12. Sotsiaalmaks 33%</t>
  </si>
  <si>
    <t>1.10. Töötuskindlustusmakse 0,3%</t>
  </si>
  <si>
    <t>1.11. Sotsiaalmaks 33%</t>
  </si>
  <si>
    <t xml:space="preserve">1.1. </t>
  </si>
  <si>
    <t xml:space="preserve">1.2. </t>
  </si>
  <si>
    <t xml:space="preserve">2.1. </t>
  </si>
  <si>
    <t>3.1.</t>
  </si>
  <si>
    <t>4.1.</t>
  </si>
  <si>
    <t>5.1.</t>
  </si>
  <si>
    <t>5.2.</t>
  </si>
  <si>
    <t xml:space="preserve">8.1. </t>
  </si>
  <si>
    <t xml:space="preserve">3.1. </t>
  </si>
  <si>
    <t xml:space="preserve">5.2. </t>
  </si>
  <si>
    <t xml:space="preserve">LISA 1.      KÜSK üleriigilise tasandi mittetulundusühenduste institutsionaalse arendamise alaprogrammi toetuse </t>
  </si>
  <si>
    <t>Kas kaasfinantseeringu rahaline osa on vähemalt 5% projekti eelarvest?</t>
  </si>
  <si>
    <t>Ühiku-te arv</t>
  </si>
  <si>
    <t>1.1.</t>
  </si>
  <si>
    <t>1.2.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</si>
</sst>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3" applyNumberFormat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0" borderId="9" applyNumberFormat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164" fontId="0" fillId="0" borderId="15" xfId="0" applyNumberFormat="1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6" fillId="33" borderId="17" xfId="0" applyNumberFormat="1" applyFont="1" applyFill="1" applyBorder="1" applyAlignment="1">
      <alignment horizontal="center" vertic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shrinkToFit="1"/>
    </xf>
    <xf numFmtId="164" fontId="6" fillId="34" borderId="17" xfId="0" applyNumberFormat="1" applyFont="1" applyFill="1" applyBorder="1" applyAlignment="1">
      <alignment horizontal="center" vertical="center" shrinkToFit="1"/>
    </xf>
    <xf numFmtId="164" fontId="6" fillId="34" borderId="18" xfId="0" applyNumberFormat="1" applyFont="1" applyFill="1" applyBorder="1" applyAlignment="1">
      <alignment horizontal="center" vertical="center" shrinkToFit="1"/>
    </xf>
    <xf numFmtId="164" fontId="6" fillId="34" borderId="19" xfId="0" applyNumberFormat="1" applyFont="1" applyFill="1" applyBorder="1" applyAlignment="1">
      <alignment horizontal="center" vertical="center" shrinkToFit="1"/>
    </xf>
    <xf numFmtId="164" fontId="5" fillId="34" borderId="11" xfId="0" applyNumberFormat="1" applyFont="1" applyFill="1" applyBorder="1" applyAlignment="1">
      <alignment horizontal="center" vertical="center" shrinkToFit="1"/>
    </xf>
    <xf numFmtId="16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 shrinkToFit="1"/>
    </xf>
    <xf numFmtId="164" fontId="5" fillId="34" borderId="11" xfId="0" applyNumberFormat="1" applyFont="1" applyFill="1" applyBorder="1" applyAlignment="1">
      <alignment horizontal="center" vertical="center" shrinkToFit="1"/>
    </xf>
    <xf numFmtId="164" fontId="0" fillId="34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 indent="1"/>
    </xf>
    <xf numFmtId="164" fontId="0" fillId="33" borderId="12" xfId="0" applyNumberFormat="1" applyFill="1" applyBorder="1" applyAlignment="1">
      <alignment horizontal="center" shrinkToFit="1"/>
    </xf>
    <xf numFmtId="164" fontId="0" fillId="33" borderId="24" xfId="0" applyNumberFormat="1" applyFill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17" fillId="33" borderId="11" xfId="0" applyNumberFormat="1" applyFont="1" applyFill="1" applyBorder="1" applyAlignment="1">
      <alignment horizontal="center" vertical="center" shrinkToFit="1"/>
    </xf>
    <xf numFmtId="164" fontId="17" fillId="33" borderId="18" xfId="0" applyNumberFormat="1" applyFont="1" applyFill="1" applyBorder="1" applyAlignment="1">
      <alignment horizontal="center" vertical="center" shrinkToFit="1"/>
    </xf>
    <xf numFmtId="164" fontId="17" fillId="33" borderId="19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64" fontId="0" fillId="0" borderId="28" xfId="0" applyNumberFormat="1" applyBorder="1" applyAlignment="1">
      <alignment horizontal="center" vertical="center" shrinkToFit="1"/>
    </xf>
    <xf numFmtId="164" fontId="0" fillId="0" borderId="29" xfId="0" applyNumberFormat="1" applyBorder="1" applyAlignment="1">
      <alignment horizontal="center" vertical="center" shrinkToFit="1"/>
    </xf>
    <xf numFmtId="169" fontId="0" fillId="0" borderId="30" xfId="49" applyNumberFormat="1" applyFont="1" applyBorder="1" applyAlignment="1">
      <alignment horizontal="center" vertical="center" shrinkToFit="1"/>
    </xf>
    <xf numFmtId="169" fontId="0" fillId="0" borderId="30" xfId="49" applyNumberFormat="1" applyBorder="1" applyAlignment="1">
      <alignment horizontal="center" vertical="center" shrinkToFit="1"/>
    </xf>
    <xf numFmtId="164" fontId="0" fillId="34" borderId="12" xfId="0" applyNumberFormat="1" applyFill="1" applyBorder="1" applyAlignment="1">
      <alignment horizontal="center" shrinkToFit="1"/>
    </xf>
    <xf numFmtId="164" fontId="17" fillId="34" borderId="11" xfId="0" applyNumberFormat="1" applyFont="1" applyFill="1" applyBorder="1" applyAlignment="1">
      <alignment horizontal="center" vertical="center" shrinkToFit="1"/>
    </xf>
    <xf numFmtId="164" fontId="0" fillId="34" borderId="24" xfId="0" applyNumberFormat="1" applyFill="1" applyBorder="1" applyAlignment="1">
      <alignment horizontal="center" shrinkToFit="1"/>
    </xf>
    <xf numFmtId="164" fontId="6" fillId="34" borderId="18" xfId="0" applyNumberFormat="1" applyFont="1" applyFill="1" applyBorder="1" applyAlignment="1">
      <alignment horizontal="center" vertical="center" shrinkToFit="1"/>
    </xf>
    <xf numFmtId="164" fontId="6" fillId="34" borderId="19" xfId="0" applyNumberFormat="1" applyFont="1" applyFill="1" applyBorder="1" applyAlignment="1">
      <alignment horizontal="center" vertical="center" shrinkToFit="1"/>
    </xf>
    <xf numFmtId="164" fontId="17" fillId="34" borderId="18" xfId="0" applyNumberFormat="1" applyFont="1" applyFill="1" applyBorder="1" applyAlignment="1">
      <alignment horizontal="center" vertical="center" shrinkToFit="1"/>
    </xf>
    <xf numFmtId="164" fontId="17" fillId="34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14" fontId="0" fillId="0" borderId="32" xfId="0" applyNumberFormat="1" applyBorder="1" applyAlignment="1">
      <alignment vertical="center"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vertical="center" wrapText="1" indent="4"/>
    </xf>
    <xf numFmtId="0" fontId="11" fillId="0" borderId="0" xfId="0" applyFont="1" applyAlignment="1">
      <alignment vertical="center"/>
    </xf>
    <xf numFmtId="0" fontId="11" fillId="0" borderId="33" xfId="0" applyFont="1" applyFill="1" applyBorder="1" applyAlignment="1">
      <alignment horizontal="left" vertical="center" wrapText="1" indent="4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1" fillId="35" borderId="36" xfId="0" applyNumberFormat="1" applyFont="1" applyFill="1" applyBorder="1" applyAlignment="1">
      <alignment horizontal="center" vertical="center" shrinkToFit="1"/>
    </xf>
    <xf numFmtId="3" fontId="0" fillId="35" borderId="37" xfId="0" applyNumberFormat="1" applyFont="1" applyFill="1" applyBorder="1" applyAlignment="1">
      <alignment horizontal="center" vertical="center" shrinkToFit="1"/>
    </xf>
    <xf numFmtId="3" fontId="0" fillId="35" borderId="38" xfId="0" applyNumberFormat="1" applyFont="1" applyFill="1" applyBorder="1" applyAlignment="1">
      <alignment horizontal="center" vertical="center" shrinkToFit="1"/>
    </xf>
    <xf numFmtId="3" fontId="11" fillId="0" borderId="36" xfId="0" applyNumberFormat="1" applyFont="1" applyBorder="1" applyAlignment="1">
      <alignment horizontal="center" vertical="center" shrinkToFit="1"/>
    </xf>
    <xf numFmtId="3" fontId="11" fillId="0" borderId="37" xfId="0" applyNumberFormat="1" applyFont="1" applyBorder="1" applyAlignment="1">
      <alignment horizontal="center" vertical="center" shrinkToFit="1"/>
    </xf>
    <xf numFmtId="3" fontId="11" fillId="0" borderId="38" xfId="0" applyNumberFormat="1" applyFont="1" applyBorder="1" applyAlignment="1">
      <alignment horizontal="center" vertical="center" shrinkToFit="1"/>
    </xf>
    <xf numFmtId="3" fontId="0" fillId="35" borderId="37" xfId="0" applyNumberFormat="1" applyFill="1" applyBorder="1" applyAlignment="1">
      <alignment horizontal="center" vertical="center" shrinkToFit="1"/>
    </xf>
    <xf numFmtId="3" fontId="0" fillId="35" borderId="38" xfId="0" applyNumberFormat="1" applyFill="1" applyBorder="1" applyAlignment="1">
      <alignment horizontal="center" vertical="center" shrinkToFit="1"/>
    </xf>
    <xf numFmtId="3" fontId="11" fillId="0" borderId="36" xfId="0" applyNumberFormat="1" applyFont="1" applyFill="1" applyBorder="1" applyAlignment="1">
      <alignment horizontal="center" vertical="center" shrinkToFit="1"/>
    </xf>
    <xf numFmtId="3" fontId="11" fillId="0" borderId="37" xfId="0" applyNumberFormat="1" applyFont="1" applyFill="1" applyBorder="1" applyAlignment="1">
      <alignment horizontal="center" vertical="center" shrinkToFit="1"/>
    </xf>
    <xf numFmtId="3" fontId="11" fillId="0" borderId="38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64" fontId="1" fillId="35" borderId="36" xfId="0" applyNumberFormat="1" applyFont="1" applyFill="1" applyBorder="1" applyAlignment="1">
      <alignment horizontal="center" vertical="center" shrinkToFit="1"/>
    </xf>
    <xf numFmtId="164" fontId="1" fillId="35" borderId="38" xfId="0" applyNumberFormat="1" applyFont="1" applyFill="1" applyBorder="1" applyAlignment="1">
      <alignment horizontal="center" vertical="center" shrinkToFit="1"/>
    </xf>
    <xf numFmtId="9" fontId="0" fillId="0" borderId="39" xfId="0" applyNumberFormat="1" applyBorder="1" applyAlignment="1">
      <alignment horizontal="center" vertical="center" shrinkToFit="1"/>
    </xf>
    <xf numFmtId="164" fontId="17" fillId="34" borderId="40" xfId="0" applyNumberFormat="1" applyFont="1" applyFill="1" applyBorder="1" applyAlignment="1">
      <alignment horizontal="center" vertical="center" shrinkToFit="1"/>
    </xf>
    <xf numFmtId="164" fontId="17" fillId="34" borderId="17" xfId="0" applyNumberFormat="1" applyFont="1" applyFill="1" applyBorder="1" applyAlignment="1">
      <alignment horizontal="center" vertical="center" shrinkToFit="1"/>
    </xf>
    <xf numFmtId="164" fontId="17" fillId="33" borderId="40" xfId="0" applyNumberFormat="1" applyFont="1" applyFill="1" applyBorder="1" applyAlignment="1">
      <alignment horizontal="center" vertical="center" shrinkToFit="1"/>
    </xf>
    <xf numFmtId="164" fontId="17" fillId="33" borderId="17" xfId="0" applyNumberFormat="1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3" fontId="1" fillId="35" borderId="42" xfId="0" applyNumberFormat="1" applyFont="1" applyFill="1" applyBorder="1" applyAlignment="1">
      <alignment horizontal="center" vertical="center" shrinkToFit="1"/>
    </xf>
    <xf numFmtId="3" fontId="11" fillId="0" borderId="42" xfId="0" applyNumberFormat="1" applyFont="1" applyBorder="1" applyAlignment="1">
      <alignment horizontal="center" vertical="center" shrinkToFit="1"/>
    </xf>
    <xf numFmtId="3" fontId="11" fillId="0" borderId="42" xfId="0" applyNumberFormat="1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64" fontId="1" fillId="35" borderId="42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3" fontId="0" fillId="35" borderId="36" xfId="0" applyNumberFormat="1" applyFont="1" applyFill="1" applyBorder="1" applyAlignment="1">
      <alignment horizontal="center" vertical="center" shrinkToFit="1"/>
    </xf>
    <xf numFmtId="3" fontId="0" fillId="35" borderId="36" xfId="0" applyNumberFormat="1" applyFill="1" applyBorder="1" applyAlignment="1">
      <alignment horizontal="center" vertical="center" shrinkToFit="1"/>
    </xf>
    <xf numFmtId="164" fontId="0" fillId="34" borderId="44" xfId="0" applyNumberFormat="1" applyFill="1" applyBorder="1" applyAlignment="1">
      <alignment horizontal="center" shrinkToFit="1"/>
    </xf>
    <xf numFmtId="164" fontId="0" fillId="33" borderId="44" xfId="0" applyNumberFormat="1" applyFill="1" applyBorder="1" applyAlignment="1">
      <alignment horizontal="center" shrinkToFit="1"/>
    </xf>
    <xf numFmtId="166" fontId="4" fillId="0" borderId="37" xfId="49" applyNumberFormat="1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66" fontId="11" fillId="0" borderId="15" xfId="49" applyNumberFormat="1" applyFont="1" applyFill="1" applyBorder="1" applyAlignment="1">
      <alignment horizontal="center" vertical="center" shrinkToFit="1"/>
    </xf>
    <xf numFmtId="9" fontId="0" fillId="0" borderId="15" xfId="49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64" fontId="11" fillId="0" borderId="36" xfId="0" applyNumberFormat="1" applyFont="1" applyBorder="1" applyAlignment="1">
      <alignment horizontal="center" vertical="center" shrinkToFit="1"/>
    </xf>
    <xf numFmtId="164" fontId="11" fillId="0" borderId="38" xfId="0" applyNumberFormat="1" applyFont="1" applyBorder="1" applyAlignment="1">
      <alignment horizontal="center" vertical="center" shrinkToFit="1"/>
    </xf>
    <xf numFmtId="164" fontId="11" fillId="0" borderId="42" xfId="0" applyNumberFormat="1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left" vertical="center" wrapText="1" indent="4"/>
    </xf>
    <xf numFmtId="164" fontId="11" fillId="0" borderId="48" xfId="0" applyNumberFormat="1" applyFont="1" applyBorder="1" applyAlignment="1">
      <alignment horizontal="center" vertical="center" shrinkToFit="1"/>
    </xf>
    <xf numFmtId="164" fontId="11" fillId="0" borderId="49" xfId="0" applyNumberFormat="1" applyFont="1" applyBorder="1" applyAlignment="1">
      <alignment horizontal="center" vertical="center" shrinkToFit="1"/>
    </xf>
    <xf numFmtId="164" fontId="11" fillId="0" borderId="50" xfId="0" applyNumberFormat="1" applyFont="1" applyBorder="1" applyAlignment="1">
      <alignment horizontal="center" vertical="center" shrinkToFit="1"/>
    </xf>
    <xf numFmtId="164" fontId="11" fillId="0" borderId="51" xfId="0" applyNumberFormat="1" applyFont="1" applyBorder="1" applyAlignment="1">
      <alignment horizontal="center" vertical="center" shrinkToFit="1"/>
    </xf>
    <xf numFmtId="164" fontId="11" fillId="0" borderId="34" xfId="0" applyNumberFormat="1" applyFont="1" applyBorder="1" applyAlignment="1">
      <alignment horizontal="center" vertical="center" shrinkToFit="1"/>
    </xf>
    <xf numFmtId="164" fontId="1" fillId="35" borderId="52" xfId="0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66" fontId="0" fillId="0" borderId="56" xfId="49" applyNumberFormat="1" applyFont="1" applyBorder="1" applyAlignment="1">
      <alignment horizontal="center" vertical="center" shrinkToFit="1"/>
    </xf>
    <xf numFmtId="166" fontId="0" fillId="0" borderId="57" xfId="49" applyNumberFormat="1" applyFont="1" applyBorder="1" applyAlignment="1">
      <alignment horizontal="center" vertical="center" shrinkToFit="1"/>
    </xf>
    <xf numFmtId="166" fontId="0" fillId="0" borderId="58" xfId="49" applyNumberFormat="1" applyFont="1" applyBorder="1" applyAlignment="1">
      <alignment horizontal="center" vertical="center" shrinkToFit="1"/>
    </xf>
    <xf numFmtId="166" fontId="0" fillId="0" borderId="59" xfId="49" applyNumberFormat="1" applyFont="1" applyBorder="1" applyAlignment="1">
      <alignment horizontal="center" vertical="center" shrinkToFit="1"/>
    </xf>
    <xf numFmtId="166" fontId="0" fillId="0" borderId="39" xfId="49" applyNumberFormat="1" applyFont="1" applyBorder="1" applyAlignment="1">
      <alignment horizontal="center" vertical="center" shrinkToFit="1"/>
    </xf>
    <xf numFmtId="166" fontId="0" fillId="0" borderId="60" xfId="49" applyNumberFormat="1" applyFont="1" applyBorder="1" applyAlignment="1">
      <alignment horizontal="center" vertical="center" shrinkToFit="1"/>
    </xf>
    <xf numFmtId="166" fontId="11" fillId="0" borderId="16" xfId="49" applyNumberFormat="1" applyFont="1" applyFill="1" applyBorder="1" applyAlignment="1">
      <alignment horizontal="center" vertical="center" shrinkToFit="1"/>
    </xf>
    <xf numFmtId="166" fontId="0" fillId="0" borderId="43" xfId="49" applyNumberFormat="1" applyFont="1" applyFill="1" applyBorder="1" applyAlignment="1">
      <alignment horizontal="center" vertical="center" shrinkToFit="1"/>
    </xf>
    <xf numFmtId="166" fontId="0" fillId="0" borderId="38" xfId="49" applyNumberFormat="1" applyFont="1" applyFill="1" applyBorder="1" applyAlignment="1">
      <alignment horizontal="center" vertical="center" shrinkToFit="1"/>
    </xf>
    <xf numFmtId="164" fontId="17" fillId="0" borderId="61" xfId="0" applyNumberFormat="1" applyFont="1" applyFill="1" applyBorder="1" applyAlignment="1">
      <alignment horizontal="center" vertical="center" shrinkToFit="1"/>
    </xf>
    <xf numFmtId="164" fontId="17" fillId="0" borderId="62" xfId="0" applyNumberFormat="1" applyFont="1" applyFill="1" applyBorder="1" applyAlignment="1">
      <alignment horizontal="center" vertical="center" shrinkToFit="1"/>
    </xf>
    <xf numFmtId="9" fontId="0" fillId="0" borderId="63" xfId="49" applyFont="1" applyFill="1" applyBorder="1" applyAlignment="1">
      <alignment horizontal="center" vertical="center" shrinkToFit="1"/>
    </xf>
    <xf numFmtId="166" fontId="11" fillId="0" borderId="64" xfId="49" applyNumberFormat="1" applyFont="1" applyFill="1" applyBorder="1" applyAlignment="1">
      <alignment horizontal="center" vertical="center" shrinkToFit="1"/>
    </xf>
    <xf numFmtId="166" fontId="11" fillId="0" borderId="65" xfId="49" applyNumberFormat="1" applyFont="1" applyFill="1" applyBorder="1" applyAlignment="1">
      <alignment horizontal="center" vertical="center" shrinkToFit="1"/>
    </xf>
    <xf numFmtId="166" fontId="0" fillId="0" borderId="34" xfId="49" applyNumberFormat="1" applyFont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 inden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66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67" xfId="0" applyNumberFormat="1" applyBorder="1" applyAlignment="1" applyProtection="1">
      <alignment horizontal="center" shrinkToFit="1"/>
      <protection locked="0"/>
    </xf>
    <xf numFmtId="164" fontId="0" fillId="0" borderId="68" xfId="0" applyNumberFormat="1" applyBorder="1" applyAlignment="1" applyProtection="1">
      <alignment horizontal="center" shrinkToFit="1"/>
      <protection locked="0"/>
    </xf>
    <xf numFmtId="164" fontId="0" fillId="0" borderId="69" xfId="0" applyNumberFormat="1" applyBorder="1" applyAlignment="1" applyProtection="1">
      <alignment horizontal="center" shrinkToFit="1"/>
      <protection locked="0"/>
    </xf>
    <xf numFmtId="164" fontId="0" fillId="0" borderId="20" xfId="0" applyNumberFormat="1" applyBorder="1" applyAlignment="1" applyProtection="1">
      <alignment horizontal="center" shrinkToFit="1"/>
      <protection locked="0"/>
    </xf>
    <xf numFmtId="164" fontId="0" fillId="0" borderId="70" xfId="0" applyNumberFormat="1" applyBorder="1" applyAlignment="1" applyProtection="1">
      <alignment horizontal="center" shrinkToFit="1"/>
      <protection locked="0"/>
    </xf>
    <xf numFmtId="164" fontId="0" fillId="0" borderId="71" xfId="0" applyNumberFormat="1" applyBorder="1" applyAlignment="1" applyProtection="1">
      <alignment horizontal="center" shrinkToFit="1"/>
      <protection locked="0"/>
    </xf>
    <xf numFmtId="164" fontId="0" fillId="0" borderId="72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0" fontId="10" fillId="33" borderId="69" xfId="0" applyFont="1" applyFill="1" applyBorder="1" applyAlignment="1">
      <alignment horizontal="right" indent="3"/>
    </xf>
    <xf numFmtId="0" fontId="10" fillId="33" borderId="70" xfId="0" applyFont="1" applyFill="1" applyBorder="1" applyAlignment="1">
      <alignment horizontal="right" indent="3"/>
    </xf>
    <xf numFmtId="0" fontId="10" fillId="33" borderId="72" xfId="0" applyFont="1" applyFill="1" applyBorder="1" applyAlignment="1">
      <alignment horizontal="right" indent="3"/>
    </xf>
    <xf numFmtId="0" fontId="10" fillId="34" borderId="69" xfId="0" applyFont="1" applyFill="1" applyBorder="1" applyAlignment="1">
      <alignment horizontal="right" indent="3"/>
    </xf>
    <xf numFmtId="0" fontId="10" fillId="34" borderId="70" xfId="0" applyFont="1" applyFill="1" applyBorder="1" applyAlignment="1">
      <alignment horizontal="right" indent="3"/>
    </xf>
    <xf numFmtId="0" fontId="10" fillId="34" borderId="72" xfId="0" applyFont="1" applyFill="1" applyBorder="1" applyAlignment="1">
      <alignment horizontal="right" indent="3"/>
    </xf>
    <xf numFmtId="0" fontId="0" fillId="0" borderId="73" xfId="0" applyBorder="1" applyAlignment="1">
      <alignment horizontal="right" vertical="center" indent="1" shrinkToFit="1"/>
    </xf>
    <xf numFmtId="0" fontId="20" fillId="0" borderId="69" xfId="0" applyFont="1" applyBorder="1" applyAlignment="1" applyProtection="1">
      <alignment vertical="center" shrinkToFit="1"/>
      <protection locked="0"/>
    </xf>
    <xf numFmtId="0" fontId="20" fillId="0" borderId="70" xfId="0" applyFont="1" applyBorder="1" applyAlignment="1" applyProtection="1">
      <alignment vertical="center" shrinkToFit="1"/>
      <protection locked="0"/>
    </xf>
    <xf numFmtId="0" fontId="20" fillId="0" borderId="70" xfId="0" applyFont="1" applyBorder="1" applyAlignment="1">
      <alignment vertical="center" shrinkToFit="1"/>
    </xf>
    <xf numFmtId="0" fontId="20" fillId="0" borderId="72" xfId="0" applyFont="1" applyBorder="1" applyAlignment="1">
      <alignment vertical="center" shrinkToFit="1"/>
    </xf>
    <xf numFmtId="0" fontId="20" fillId="0" borderId="20" xfId="0" applyFont="1" applyBorder="1" applyAlignment="1" applyProtection="1">
      <alignment vertical="center" shrinkToFit="1"/>
      <protection locked="0"/>
    </xf>
    <xf numFmtId="0" fontId="20" fillId="0" borderId="72" xfId="0" applyFont="1" applyBorder="1" applyAlignment="1" applyProtection="1">
      <alignment vertical="center" shrinkToFit="1"/>
      <protection locked="0"/>
    </xf>
    <xf numFmtId="0" fontId="21" fillId="0" borderId="70" xfId="0" applyFont="1" applyBorder="1" applyAlignment="1" applyProtection="1">
      <alignment vertical="center" shrinkToFit="1"/>
      <protection locked="0"/>
    </xf>
    <xf numFmtId="0" fontId="20" fillId="0" borderId="71" xfId="0" applyFont="1" applyBorder="1" applyAlignment="1" applyProtection="1">
      <alignment vertical="center" shrinkToFit="1"/>
      <protection locked="0"/>
    </xf>
    <xf numFmtId="0" fontId="20" fillId="0" borderId="66" xfId="0" applyFont="1" applyBorder="1" applyAlignment="1" applyProtection="1">
      <alignment horizontal="center" shrinkToFit="1"/>
      <protection locked="0"/>
    </xf>
    <xf numFmtId="0" fontId="20" fillId="0" borderId="13" xfId="0" applyFont="1" applyBorder="1" applyAlignment="1" applyProtection="1">
      <alignment horizontal="center" shrinkToFit="1"/>
      <protection locked="0"/>
    </xf>
    <xf numFmtId="0" fontId="20" fillId="0" borderId="13" xfId="0" applyFont="1" applyBorder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0" fontId="20" fillId="0" borderId="21" xfId="0" applyFont="1" applyBorder="1" applyAlignment="1" applyProtection="1">
      <alignment horizontal="center" shrinkToFit="1"/>
      <protection locked="0"/>
    </xf>
    <xf numFmtId="0" fontId="20" fillId="0" borderId="15" xfId="0" applyFont="1" applyBorder="1" applyAlignment="1" applyProtection="1">
      <alignment horizontal="center" shrinkToFit="1"/>
      <protection locked="0"/>
    </xf>
    <xf numFmtId="0" fontId="20" fillId="0" borderId="67" xfId="0" applyFont="1" applyBorder="1" applyAlignment="1" applyProtection="1">
      <alignment horizontal="center" shrinkToFit="1"/>
      <protection locked="0"/>
    </xf>
    <xf numFmtId="166" fontId="0" fillId="0" borderId="56" xfId="49" applyNumberFormat="1" applyFont="1" applyFill="1" applyBorder="1" applyAlignment="1">
      <alignment horizontal="center" vertical="center" shrinkToFit="1"/>
    </xf>
    <xf numFmtId="166" fontId="0" fillId="0" borderId="56" xfId="49" applyNumberFormat="1" applyFont="1" applyBorder="1" applyAlignment="1">
      <alignment horizontal="center" vertical="center" shrinkToFit="1"/>
    </xf>
    <xf numFmtId="164" fontId="17" fillId="0" borderId="74" xfId="0" applyNumberFormat="1" applyFont="1" applyFill="1" applyBorder="1" applyAlignment="1">
      <alignment horizontal="center" vertical="center" shrinkToFit="1"/>
    </xf>
    <xf numFmtId="164" fontId="17" fillId="0" borderId="56" xfId="0" applyNumberFormat="1" applyFont="1" applyFill="1" applyBorder="1" applyAlignment="1">
      <alignment horizontal="center" vertical="center" shrinkToFit="1"/>
    </xf>
    <xf numFmtId="164" fontId="17" fillId="0" borderId="75" xfId="0" applyNumberFormat="1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" fontId="17" fillId="0" borderId="38" xfId="49" applyNumberFormat="1" applyFont="1" applyFill="1" applyBorder="1" applyAlignment="1">
      <alignment horizontal="center" vertical="center" shrinkToFit="1"/>
    </xf>
    <xf numFmtId="164" fontId="17" fillId="0" borderId="38" xfId="0" applyNumberFormat="1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69" xfId="0" applyFont="1" applyFill="1" applyBorder="1" applyAlignment="1">
      <alignment horizontal="left" vertical="center" indent="1"/>
    </xf>
    <xf numFmtId="0" fontId="1" fillId="33" borderId="66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57" fillId="0" borderId="0" xfId="0" applyFont="1" applyAlignment="1" applyProtection="1">
      <alignment shrinkToFit="1"/>
      <protection hidden="1"/>
    </xf>
    <xf numFmtId="0" fontId="58" fillId="0" borderId="0" xfId="0" applyFont="1" applyAlignment="1" applyProtection="1">
      <alignment shrinkToFit="1"/>
      <protection hidden="1"/>
    </xf>
    <xf numFmtId="0" fontId="16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76" xfId="0" applyFont="1" applyFill="1" applyBorder="1" applyAlignment="1">
      <alignment horizontal="right" vertical="center" indent="1" shrinkToFit="1"/>
    </xf>
    <xf numFmtId="0" fontId="0" fillId="0" borderId="77" xfId="0" applyBorder="1" applyAlignment="1">
      <alignment horizontal="right" vertical="center" indent="1" shrinkToFit="1"/>
    </xf>
    <xf numFmtId="0" fontId="0" fillId="0" borderId="78" xfId="0" applyBorder="1" applyAlignment="1">
      <alignment horizontal="right" vertical="center" indent="1" shrinkToFit="1"/>
    </xf>
    <xf numFmtId="0" fontId="1" fillId="33" borderId="69" xfId="0" applyFont="1" applyFill="1" applyBorder="1" applyAlignment="1">
      <alignment horizontal="left" vertical="center" indent="2"/>
    </xf>
    <xf numFmtId="0" fontId="1" fillId="33" borderId="66" xfId="0" applyFont="1" applyFill="1" applyBorder="1" applyAlignment="1">
      <alignment horizontal="left" vertical="center" indent="2"/>
    </xf>
    <xf numFmtId="0" fontId="0" fillId="0" borderId="23" xfId="0" applyBorder="1" applyAlignment="1">
      <alignment horizontal="left" indent="2"/>
    </xf>
    <xf numFmtId="14" fontId="2" fillId="0" borderId="15" xfId="0" applyNumberFormat="1" applyFont="1" applyFill="1" applyBorder="1" applyAlignment="1" applyProtection="1">
      <alignment horizontal="left" indent="1"/>
      <protection locked="0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2" fillId="33" borderId="79" xfId="0" applyFont="1" applyFill="1" applyBorder="1" applyAlignment="1">
      <alignment horizontal="left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66" xfId="0" applyFont="1" applyFill="1" applyBorder="1" applyAlignment="1" applyProtection="1">
      <alignment horizontal="left" indent="1"/>
      <protection locked="0"/>
    </xf>
    <xf numFmtId="0" fontId="2" fillId="0" borderId="23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164" fontId="17" fillId="0" borderId="43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5" fillId="33" borderId="84" xfId="0" applyFont="1" applyFill="1" applyBorder="1" applyAlignment="1">
      <alignment horizontal="left" vertical="center" wrapText="1" indent="1"/>
    </xf>
    <xf numFmtId="0" fontId="0" fillId="0" borderId="85" xfId="0" applyBorder="1" applyAlignment="1">
      <alignment horizontal="left" vertical="center" indent="1"/>
    </xf>
    <xf numFmtId="0" fontId="0" fillId="0" borderId="86" xfId="0" applyBorder="1" applyAlignment="1">
      <alignment horizontal="left" vertical="center" indent="1"/>
    </xf>
    <xf numFmtId="0" fontId="1" fillId="33" borderId="70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vertical="center" wrapText="1"/>
    </xf>
    <xf numFmtId="0" fontId="0" fillId="33" borderId="72" xfId="0" applyFill="1" applyBorder="1" applyAlignment="1">
      <alignment vertical="center" wrapText="1"/>
    </xf>
    <xf numFmtId="0" fontId="1" fillId="33" borderId="84" xfId="0" applyFont="1" applyFill="1" applyBorder="1" applyAlignment="1">
      <alignment horizontal="left" vertical="center" indent="1"/>
    </xf>
    <xf numFmtId="0" fontId="5" fillId="33" borderId="84" xfId="0" applyFont="1" applyFill="1" applyBorder="1" applyAlignment="1">
      <alignment horizontal="left" vertical="center" wrapText="1" indent="1"/>
    </xf>
    <xf numFmtId="0" fontId="5" fillId="33" borderId="85" xfId="0" applyFont="1" applyFill="1" applyBorder="1" applyAlignment="1">
      <alignment horizontal="left" vertical="center" wrapText="1" indent="1"/>
    </xf>
    <xf numFmtId="0" fontId="5" fillId="33" borderId="86" xfId="0" applyFont="1" applyFill="1" applyBorder="1" applyAlignment="1">
      <alignment horizontal="left" vertical="center" wrapText="1" indent="1"/>
    </xf>
    <xf numFmtId="0" fontId="0" fillId="0" borderId="84" xfId="0" applyFont="1" applyBorder="1" applyAlignment="1">
      <alignment horizontal="right" vertical="center" wrapText="1" indent="1"/>
    </xf>
    <xf numFmtId="0" fontId="0" fillId="0" borderId="85" xfId="0" applyFont="1" applyBorder="1" applyAlignment="1">
      <alignment horizontal="right" vertical="center" wrapText="1" indent="1"/>
    </xf>
    <xf numFmtId="0" fontId="0" fillId="0" borderId="86" xfId="0" applyFont="1" applyBorder="1" applyAlignment="1">
      <alignment horizontal="right" vertical="center" wrapText="1" indent="1"/>
    </xf>
    <xf numFmtId="0" fontId="0" fillId="0" borderId="72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76" xfId="0" applyFont="1" applyFill="1" applyBorder="1" applyAlignment="1">
      <alignment horizontal="right" vertical="center" indent="1"/>
    </xf>
    <xf numFmtId="0" fontId="0" fillId="0" borderId="77" xfId="0" applyBorder="1" applyAlignment="1">
      <alignment horizontal="right" vertical="center" indent="1"/>
    </xf>
    <xf numFmtId="0" fontId="0" fillId="0" borderId="78" xfId="0" applyBorder="1" applyAlignment="1">
      <alignment horizontal="right" vertical="center" indent="1"/>
    </xf>
    <xf numFmtId="0" fontId="1" fillId="33" borderId="13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left" vertical="center" wrapText="1" indent="1"/>
    </xf>
    <xf numFmtId="0" fontId="1" fillId="33" borderId="70" xfId="0" applyFont="1" applyFill="1" applyBorder="1" applyAlignment="1">
      <alignment horizontal="left" vertical="center" indent="1"/>
    </xf>
    <xf numFmtId="0" fontId="1" fillId="33" borderId="72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5" fillId="33" borderId="84" xfId="0" applyFont="1" applyFill="1" applyBorder="1" applyAlignment="1">
      <alignment horizontal="left" vertical="center" wrapText="1" indent="1"/>
    </xf>
    <xf numFmtId="0" fontId="0" fillId="0" borderId="85" xfId="0" applyBorder="1" applyAlignment="1">
      <alignment horizontal="left" vertical="center" wrapText="1" indent="1"/>
    </xf>
    <xf numFmtId="0" fontId="0" fillId="0" borderId="86" xfId="0" applyBorder="1" applyAlignment="1">
      <alignment horizontal="left" vertical="center" wrapText="1" indent="1"/>
    </xf>
    <xf numFmtId="0" fontId="19" fillId="0" borderId="0" xfId="0" applyFont="1" applyAlignment="1" applyProtection="1">
      <alignment/>
      <protection hidden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69" xfId="0" applyFont="1" applyFill="1" applyBorder="1" applyAlignment="1">
      <alignment horizontal="right" vertical="center" indent="1"/>
    </xf>
    <xf numFmtId="0" fontId="0" fillId="0" borderId="66" xfId="0" applyFont="1" applyBorder="1" applyAlignment="1">
      <alignment horizontal="right" vertical="center" inden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/>
    </xf>
    <xf numFmtId="0" fontId="1" fillId="34" borderId="70" xfId="0" applyFont="1" applyFill="1" applyBorder="1" applyAlignment="1">
      <alignment horizontal="center" vertical="center" wrapText="1"/>
    </xf>
    <xf numFmtId="0" fontId="0" fillId="34" borderId="70" xfId="0" applyFill="1" applyBorder="1" applyAlignment="1">
      <alignment vertical="center" wrapText="1"/>
    </xf>
    <xf numFmtId="0" fontId="0" fillId="34" borderId="72" xfId="0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left" vertical="center" indent="1"/>
    </xf>
    <xf numFmtId="0" fontId="1" fillId="34" borderId="66" xfId="0" applyFont="1" applyFill="1" applyBorder="1" applyAlignment="1">
      <alignment horizontal="left" vertical="center" indent="1"/>
    </xf>
    <xf numFmtId="0" fontId="1" fillId="34" borderId="23" xfId="0" applyFont="1" applyFill="1" applyBorder="1" applyAlignment="1">
      <alignment horizontal="left" vertical="center" indent="1"/>
    </xf>
    <xf numFmtId="0" fontId="1" fillId="34" borderId="70" xfId="0" applyFont="1" applyFill="1" applyBorder="1" applyAlignment="1">
      <alignment horizontal="left" vertical="center" wrapText="1" indent="1"/>
    </xf>
    <xf numFmtId="0" fontId="1" fillId="34" borderId="70" xfId="0" applyFont="1" applyFill="1" applyBorder="1" applyAlignment="1">
      <alignment horizontal="left" vertical="center" indent="1"/>
    </xf>
    <xf numFmtId="0" fontId="1" fillId="34" borderId="72" xfId="0" applyFont="1" applyFill="1" applyBorder="1" applyAlignment="1">
      <alignment horizontal="left" vertical="center" indent="1"/>
    </xf>
    <xf numFmtId="0" fontId="15" fillId="0" borderId="0" xfId="0" applyFont="1" applyAlignment="1" applyProtection="1">
      <alignment horizontal="left" shrinkToFit="1"/>
      <protection hidden="1"/>
    </xf>
    <xf numFmtId="0" fontId="5" fillId="34" borderId="84" xfId="0" applyFont="1" applyFill="1" applyBorder="1" applyAlignment="1">
      <alignment horizontal="left" vertical="center" wrapText="1" indent="1"/>
    </xf>
    <xf numFmtId="0" fontId="0" fillId="34" borderId="85" xfId="0" applyFill="1" applyBorder="1" applyAlignment="1">
      <alignment horizontal="left" vertical="center" wrapText="1" indent="1"/>
    </xf>
    <xf numFmtId="0" fontId="0" fillId="34" borderId="86" xfId="0" applyFill="1" applyBorder="1" applyAlignment="1">
      <alignment horizontal="left" vertical="center" wrapText="1" indent="1"/>
    </xf>
    <xf numFmtId="0" fontId="0" fillId="34" borderId="85" xfId="0" applyFill="1" applyBorder="1" applyAlignment="1">
      <alignment horizontal="left" vertical="center" indent="1"/>
    </xf>
    <xf numFmtId="0" fontId="0" fillId="34" borderId="86" xfId="0" applyFill="1" applyBorder="1" applyAlignment="1">
      <alignment horizontal="left" vertical="center" indent="1"/>
    </xf>
    <xf numFmtId="0" fontId="5" fillId="34" borderId="84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 horizontal="left" indent="1" shrinkToFit="1"/>
      <protection hidden="1"/>
    </xf>
    <xf numFmtId="0" fontId="2" fillId="0" borderId="66" xfId="0" applyFont="1" applyFill="1" applyBorder="1" applyAlignment="1">
      <alignment horizontal="left" indent="1" shrinkToFit="1"/>
    </xf>
    <xf numFmtId="0" fontId="2" fillId="0" borderId="23" xfId="0" applyFont="1" applyFill="1" applyBorder="1" applyAlignment="1">
      <alignment horizontal="left" indent="1" shrinkToFit="1"/>
    </xf>
    <xf numFmtId="0" fontId="2" fillId="0" borderId="13" xfId="0" applyFont="1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left" indent="1" shrinkToFit="1"/>
    </xf>
    <xf numFmtId="0" fontId="2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84" xfId="0" applyFont="1" applyFill="1" applyBorder="1" applyAlignment="1">
      <alignment horizontal="left" vertical="center" indent="1"/>
    </xf>
    <xf numFmtId="0" fontId="5" fillId="34" borderId="84" xfId="0" applyFont="1" applyFill="1" applyBorder="1" applyAlignment="1">
      <alignment horizontal="left" vertical="center" wrapText="1" indent="1"/>
    </xf>
    <xf numFmtId="0" fontId="5" fillId="34" borderId="85" xfId="0" applyFont="1" applyFill="1" applyBorder="1" applyAlignment="1">
      <alignment horizontal="left" vertical="center" wrapText="1" indent="1"/>
    </xf>
    <xf numFmtId="0" fontId="5" fillId="34" borderId="86" xfId="0" applyFont="1" applyFill="1" applyBorder="1" applyAlignment="1">
      <alignment horizontal="left" vertical="center" wrapText="1" indent="1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69" xfId="0" applyFont="1" applyFill="1" applyBorder="1" applyAlignment="1">
      <alignment horizontal="left" vertical="center" indent="2"/>
    </xf>
    <xf numFmtId="0" fontId="1" fillId="34" borderId="66" xfId="0" applyFont="1" applyFill="1" applyBorder="1" applyAlignment="1">
      <alignment horizontal="left" vertical="center" indent="2"/>
    </xf>
    <xf numFmtId="0" fontId="0" fillId="34" borderId="23" xfId="0" applyFill="1" applyBorder="1" applyAlignment="1">
      <alignment horizontal="left" indent="2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87" xfId="0" applyBorder="1" applyAlignment="1">
      <alignment horizontal="right" vertical="center" indent="1"/>
    </xf>
    <xf numFmtId="0" fontId="0" fillId="0" borderId="88" xfId="0" applyBorder="1" applyAlignment="1">
      <alignment horizontal="right" vertical="center" indent="1"/>
    </xf>
    <xf numFmtId="0" fontId="0" fillId="0" borderId="89" xfId="0" applyBorder="1" applyAlignment="1">
      <alignment horizontal="right" vertical="center" indent="1" shrinkToFit="1"/>
    </xf>
    <xf numFmtId="0" fontId="0" fillId="0" borderId="90" xfId="0" applyBorder="1" applyAlignment="1">
      <alignment horizontal="right" vertical="center" indent="1" shrinkToFit="1"/>
    </xf>
    <xf numFmtId="164" fontId="0" fillId="0" borderId="91" xfId="0" applyNumberForma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" fillId="0" borderId="0" xfId="0" applyFont="1" applyAlignment="1">
      <alignment horizontal="left" indent="1" shrinkToFit="1"/>
    </xf>
    <xf numFmtId="0" fontId="0" fillId="35" borderId="93" xfId="0" applyFont="1" applyFill="1" applyBorder="1" applyAlignment="1">
      <alignment horizontal="center" vertical="center"/>
    </xf>
    <xf numFmtId="0" fontId="0" fillId="35" borderId="94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95" xfId="0" applyFont="1" applyFill="1" applyBorder="1" applyAlignment="1">
      <alignment horizontal="left" vertical="center" indent="1"/>
    </xf>
    <xf numFmtId="0" fontId="0" fillId="35" borderId="96" xfId="0" applyFont="1" applyFill="1" applyBorder="1" applyAlignment="1">
      <alignment horizontal="left" vertical="center" indent="1"/>
    </xf>
    <xf numFmtId="0" fontId="0" fillId="35" borderId="25" xfId="0" applyFont="1" applyFill="1" applyBorder="1" applyAlignment="1">
      <alignment horizontal="left" vertical="center" indent="1"/>
    </xf>
    <xf numFmtId="0" fontId="0" fillId="35" borderId="97" xfId="0" applyFont="1" applyFill="1" applyBorder="1" applyAlignment="1">
      <alignment horizontal="left" vertical="center" indent="2"/>
    </xf>
    <xf numFmtId="0" fontId="0" fillId="35" borderId="66" xfId="0" applyFont="1" applyFill="1" applyBorder="1" applyAlignment="1">
      <alignment horizontal="left" vertical="center" indent="2"/>
    </xf>
    <xf numFmtId="0" fontId="0" fillId="35" borderId="23" xfId="0" applyFont="1" applyFill="1" applyBorder="1" applyAlignment="1">
      <alignment horizontal="left" indent="2"/>
    </xf>
    <xf numFmtId="0" fontId="0" fillId="35" borderId="78" xfId="0" applyFont="1" applyFill="1" applyBorder="1" applyAlignment="1">
      <alignment horizontal="center" vertical="center" wrapText="1"/>
    </xf>
    <xf numFmtId="0" fontId="0" fillId="35" borderId="78" xfId="0" applyFont="1" applyFill="1" applyBorder="1" applyAlignment="1">
      <alignment vertical="center" wrapText="1"/>
    </xf>
    <xf numFmtId="0" fontId="0" fillId="35" borderId="98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4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110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421875" style="0" customWidth="1"/>
    <col min="8" max="8" width="8.8515625" style="0" customWidth="1"/>
    <col min="9" max="9" width="8.7109375" style="0" customWidth="1"/>
    <col min="10" max="10" width="9.7109375" style="0" customWidth="1"/>
    <col min="11" max="11" width="4.00390625" style="145" customWidth="1"/>
  </cols>
  <sheetData>
    <row r="1" spans="1:10" ht="15.75">
      <c r="A1" s="233" t="s">
        <v>106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2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8.25" customHeight="1" thickBot="1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8.75" customHeight="1">
      <c r="A4" s="173" t="s">
        <v>7</v>
      </c>
      <c r="B4" s="235"/>
      <c r="C4" s="235"/>
      <c r="D4" s="235"/>
      <c r="E4" s="235"/>
      <c r="F4" s="235"/>
      <c r="G4" s="235"/>
      <c r="H4" s="235"/>
      <c r="I4" s="235"/>
      <c r="J4" s="236"/>
    </row>
    <row r="5" spans="1:10" ht="18" customHeight="1">
      <c r="A5" s="174" t="s">
        <v>8</v>
      </c>
      <c r="B5" s="237"/>
      <c r="C5" s="237"/>
      <c r="D5" s="237"/>
      <c r="E5" s="237"/>
      <c r="F5" s="237"/>
      <c r="G5" s="237"/>
      <c r="H5" s="237"/>
      <c r="I5" s="237"/>
      <c r="J5" s="238"/>
    </row>
    <row r="6" spans="1:10" ht="18" customHeight="1">
      <c r="A6" s="174" t="s">
        <v>63</v>
      </c>
      <c r="B6" s="239"/>
      <c r="C6" s="240"/>
      <c r="D6" s="240"/>
      <c r="E6" s="227"/>
      <c r="F6" s="228"/>
      <c r="G6" s="228"/>
      <c r="H6" s="228"/>
      <c r="I6" s="228"/>
      <c r="J6" s="229"/>
    </row>
    <row r="7" spans="1:10" ht="18" customHeight="1" thickBot="1">
      <c r="A7" s="175" t="s">
        <v>64</v>
      </c>
      <c r="B7" s="225"/>
      <c r="C7" s="226"/>
      <c r="D7" s="226"/>
      <c r="E7" s="230"/>
      <c r="F7" s="231"/>
      <c r="G7" s="231"/>
      <c r="H7" s="231"/>
      <c r="I7" s="231"/>
      <c r="J7" s="232"/>
    </row>
    <row r="8" ht="8.25" customHeight="1" thickBot="1"/>
    <row r="9" spans="1:10" ht="20.25" customHeight="1">
      <c r="A9" s="207" t="s">
        <v>69</v>
      </c>
      <c r="B9" s="208"/>
      <c r="C9" s="208"/>
      <c r="D9" s="208"/>
      <c r="E9" s="209"/>
      <c r="F9" s="222" t="s">
        <v>9</v>
      </c>
      <c r="G9" s="223"/>
      <c r="H9" s="223"/>
      <c r="I9" s="223"/>
      <c r="J9" s="224"/>
    </row>
    <row r="10" spans="1:10" ht="18" customHeight="1">
      <c r="A10" s="264" t="s">
        <v>1</v>
      </c>
      <c r="B10" s="267" t="s">
        <v>2</v>
      </c>
      <c r="C10" s="267" t="s">
        <v>108</v>
      </c>
      <c r="D10" s="267" t="s">
        <v>3</v>
      </c>
      <c r="E10" s="280" t="s">
        <v>4</v>
      </c>
      <c r="F10" s="248" t="s">
        <v>5</v>
      </c>
      <c r="G10" s="263" t="s">
        <v>23</v>
      </c>
      <c r="H10" s="263"/>
      <c r="I10" s="263"/>
      <c r="J10" s="274" t="s">
        <v>4</v>
      </c>
    </row>
    <row r="11" spans="1:10" ht="17.25" customHeight="1">
      <c r="A11" s="265"/>
      <c r="B11" s="268"/>
      <c r="C11" s="268"/>
      <c r="D11" s="268"/>
      <c r="E11" s="281"/>
      <c r="F11" s="249"/>
      <c r="G11" s="267" t="s">
        <v>10</v>
      </c>
      <c r="H11" s="263" t="s">
        <v>11</v>
      </c>
      <c r="I11" s="263"/>
      <c r="J11" s="274"/>
    </row>
    <row r="12" spans="1:11" s="1" customFormat="1" ht="51.75" thickBot="1">
      <c r="A12" s="266"/>
      <c r="B12" s="269"/>
      <c r="C12" s="269"/>
      <c r="D12" s="269"/>
      <c r="E12" s="282"/>
      <c r="F12" s="250"/>
      <c r="G12" s="283"/>
      <c r="H12" s="32" t="s">
        <v>6</v>
      </c>
      <c r="I12" s="32" t="s">
        <v>12</v>
      </c>
      <c r="J12" s="275"/>
      <c r="K12" s="146"/>
    </row>
    <row r="13" spans="1:10" ht="13.5" thickBot="1">
      <c r="A13" s="26"/>
      <c r="B13" s="27"/>
      <c r="C13" s="28"/>
      <c r="D13" s="29"/>
      <c r="E13" s="5"/>
      <c r="F13" s="30"/>
      <c r="G13" s="28"/>
      <c r="H13" s="28"/>
      <c r="I13" s="31"/>
      <c r="J13" s="5"/>
    </row>
    <row r="14" spans="1:11" s="3" customFormat="1" ht="24" customHeight="1" thickBot="1">
      <c r="A14" s="270" t="s">
        <v>24</v>
      </c>
      <c r="B14" s="271"/>
      <c r="C14" s="271"/>
      <c r="D14" s="272"/>
      <c r="E14" s="12">
        <f aca="true" t="shared" si="0" ref="E14:J14">SUM(E15:E26)</f>
        <v>0</v>
      </c>
      <c r="F14" s="23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13">
        <f t="shared" si="0"/>
        <v>0</v>
      </c>
      <c r="K14" s="147" t="str">
        <f>IF(E14-J14=0," ","Eelarve ja fin.allikad pole omavahel tasakaalus")</f>
        <v> </v>
      </c>
    </row>
    <row r="15" spans="1:11" ht="15" customHeight="1">
      <c r="A15" s="180" t="s">
        <v>96</v>
      </c>
      <c r="B15" s="188"/>
      <c r="C15" s="158"/>
      <c r="D15" s="159"/>
      <c r="E15" s="14">
        <f>C15*D15</f>
        <v>0</v>
      </c>
      <c r="F15" s="167"/>
      <c r="G15" s="160"/>
      <c r="H15" s="160"/>
      <c r="I15" s="161"/>
      <c r="J15" s="14">
        <f>SUM(F15:I15)</f>
        <v>0</v>
      </c>
      <c r="K15" s="147" t="str">
        <f aca="true" t="shared" si="1" ref="K15:K90">IF(E15-J15=0," ","Eelarve ja fin.allikad pole omavahel tasakaalus")</f>
        <v> </v>
      </c>
    </row>
    <row r="16" spans="1:11" ht="12.75">
      <c r="A16" s="181" t="s">
        <v>97</v>
      </c>
      <c r="B16" s="189"/>
      <c r="C16" s="162"/>
      <c r="D16" s="163"/>
      <c r="E16" s="14">
        <f>C16*D16</f>
        <v>0</v>
      </c>
      <c r="F16" s="168"/>
      <c r="G16" s="162"/>
      <c r="H16" s="162"/>
      <c r="I16" s="163"/>
      <c r="J16" s="14">
        <f aca="true" t="shared" si="2" ref="J16:J26">SUM(F16:I16)</f>
        <v>0</v>
      </c>
      <c r="K16" s="147" t="str">
        <f t="shared" si="1"/>
        <v> </v>
      </c>
    </row>
    <row r="17" spans="1:11" ht="12.75">
      <c r="A17" s="181" t="s">
        <v>25</v>
      </c>
      <c r="B17" s="189"/>
      <c r="C17" s="162"/>
      <c r="D17" s="163"/>
      <c r="E17" s="14">
        <f>C17*D17</f>
        <v>0</v>
      </c>
      <c r="F17" s="168"/>
      <c r="G17" s="162"/>
      <c r="H17" s="162"/>
      <c r="I17" s="163"/>
      <c r="J17" s="14">
        <f t="shared" si="2"/>
        <v>0</v>
      </c>
      <c r="K17" s="147" t="str">
        <f t="shared" si="1"/>
        <v> </v>
      </c>
    </row>
    <row r="18" spans="1:11" ht="12.75">
      <c r="A18" s="181" t="s">
        <v>26</v>
      </c>
      <c r="B18" s="189"/>
      <c r="C18" s="162"/>
      <c r="D18" s="163"/>
      <c r="E18" s="14">
        <f>C18*D18</f>
        <v>0</v>
      </c>
      <c r="F18" s="168"/>
      <c r="G18" s="162"/>
      <c r="H18" s="162"/>
      <c r="I18" s="163"/>
      <c r="J18" s="14">
        <f t="shared" si="2"/>
        <v>0</v>
      </c>
      <c r="K18" s="147" t="str">
        <f t="shared" si="1"/>
        <v> </v>
      </c>
    </row>
    <row r="19" spans="1:11" ht="12.75">
      <c r="A19" s="181" t="s">
        <v>27</v>
      </c>
      <c r="B19" s="189"/>
      <c r="C19" s="162"/>
      <c r="D19" s="163"/>
      <c r="E19" s="14">
        <f aca="true" t="shared" si="3" ref="E19:E24">C19*D19</f>
        <v>0</v>
      </c>
      <c r="F19" s="168"/>
      <c r="G19" s="162"/>
      <c r="H19" s="162"/>
      <c r="I19" s="163"/>
      <c r="J19" s="14">
        <f t="shared" si="2"/>
        <v>0</v>
      </c>
      <c r="K19" s="147" t="str">
        <f t="shared" si="1"/>
        <v> </v>
      </c>
    </row>
    <row r="20" spans="1:11" ht="12.75">
      <c r="A20" s="181" t="s">
        <v>87</v>
      </c>
      <c r="B20" s="189"/>
      <c r="C20" s="162"/>
      <c r="D20" s="163"/>
      <c r="E20" s="14">
        <f t="shared" si="3"/>
        <v>0</v>
      </c>
      <c r="F20" s="168"/>
      <c r="G20" s="162"/>
      <c r="H20" s="162"/>
      <c r="I20" s="163"/>
      <c r="J20" s="14">
        <f t="shared" si="2"/>
        <v>0</v>
      </c>
      <c r="K20" s="147" t="str">
        <f t="shared" si="1"/>
        <v> </v>
      </c>
    </row>
    <row r="21" spans="1:11" ht="12.75">
      <c r="A21" s="181" t="s">
        <v>88</v>
      </c>
      <c r="B21" s="189"/>
      <c r="C21" s="162"/>
      <c r="D21" s="163"/>
      <c r="E21" s="14">
        <f t="shared" si="3"/>
        <v>0</v>
      </c>
      <c r="F21" s="168"/>
      <c r="G21" s="162"/>
      <c r="H21" s="162"/>
      <c r="I21" s="163"/>
      <c r="J21" s="14">
        <f t="shared" si="2"/>
        <v>0</v>
      </c>
      <c r="K21" s="147" t="str">
        <f t="shared" si="1"/>
        <v> </v>
      </c>
    </row>
    <row r="22" spans="1:11" ht="12.75">
      <c r="A22" s="181" t="s">
        <v>89</v>
      </c>
      <c r="B22" s="189"/>
      <c r="C22" s="162"/>
      <c r="D22" s="163"/>
      <c r="E22" s="14">
        <f t="shared" si="3"/>
        <v>0</v>
      </c>
      <c r="F22" s="168"/>
      <c r="G22" s="162"/>
      <c r="H22" s="162"/>
      <c r="I22" s="163"/>
      <c r="J22" s="14">
        <f t="shared" si="2"/>
        <v>0</v>
      </c>
      <c r="K22" s="147" t="str">
        <f t="shared" si="1"/>
        <v> </v>
      </c>
    </row>
    <row r="23" spans="1:11" ht="12.75">
      <c r="A23" s="181" t="s">
        <v>90</v>
      </c>
      <c r="B23" s="189"/>
      <c r="C23" s="162"/>
      <c r="D23" s="163"/>
      <c r="E23" s="14">
        <f t="shared" si="3"/>
        <v>0</v>
      </c>
      <c r="F23" s="168"/>
      <c r="G23" s="162"/>
      <c r="H23" s="162"/>
      <c r="I23" s="163"/>
      <c r="J23" s="14">
        <f t="shared" si="2"/>
        <v>0</v>
      </c>
      <c r="K23" s="147" t="str">
        <f t="shared" si="1"/>
        <v> </v>
      </c>
    </row>
    <row r="24" spans="1:11" ht="12.75">
      <c r="A24" s="181" t="s">
        <v>91</v>
      </c>
      <c r="B24" s="189"/>
      <c r="C24" s="162"/>
      <c r="D24" s="163"/>
      <c r="E24" s="14">
        <f t="shared" si="3"/>
        <v>0</v>
      </c>
      <c r="F24" s="168"/>
      <c r="G24" s="162"/>
      <c r="H24" s="162"/>
      <c r="I24" s="163"/>
      <c r="J24" s="14">
        <f t="shared" si="2"/>
        <v>0</v>
      </c>
      <c r="K24" s="147" t="str">
        <f t="shared" si="1"/>
        <v> </v>
      </c>
    </row>
    <row r="25" spans="1:11" ht="12.75">
      <c r="A25" s="182" t="s">
        <v>92</v>
      </c>
      <c r="B25" s="190"/>
      <c r="C25" s="19"/>
      <c r="D25" s="20"/>
      <c r="E25" s="14">
        <f>ROUND(((SUM(E15:E24))*0.3%),0)</f>
        <v>0</v>
      </c>
      <c r="F25" s="168"/>
      <c r="G25" s="162"/>
      <c r="H25" s="162"/>
      <c r="I25" s="163"/>
      <c r="J25" s="14">
        <f t="shared" si="2"/>
        <v>0</v>
      </c>
      <c r="K25" s="147" t="str">
        <f t="shared" si="1"/>
        <v> </v>
      </c>
    </row>
    <row r="26" spans="1:11" ht="13.5" thickBot="1">
      <c r="A26" s="183" t="s">
        <v>93</v>
      </c>
      <c r="B26" s="191"/>
      <c r="C26" s="21"/>
      <c r="D26" s="22"/>
      <c r="E26" s="14">
        <f>ROUND(((SUM(E15:E24))*33%),0)</f>
        <v>0</v>
      </c>
      <c r="F26" s="169"/>
      <c r="G26" s="164"/>
      <c r="H26" s="164"/>
      <c r="I26" s="165"/>
      <c r="J26" s="14">
        <f t="shared" si="2"/>
        <v>0</v>
      </c>
      <c r="K26" s="147" t="str">
        <f t="shared" si="1"/>
        <v> </v>
      </c>
    </row>
    <row r="27" spans="1:11" s="6" customFormat="1" ht="28.5" customHeight="1" thickBot="1">
      <c r="A27" s="270" t="s">
        <v>28</v>
      </c>
      <c r="B27" s="246"/>
      <c r="C27" s="246"/>
      <c r="D27" s="247"/>
      <c r="E27" s="12">
        <f aca="true" t="shared" si="4" ref="E27:J27">SUM(E28:E37)</f>
        <v>0</v>
      </c>
      <c r="F27" s="23">
        <f t="shared" si="4"/>
        <v>0</v>
      </c>
      <c r="G27" s="24">
        <f t="shared" si="4"/>
        <v>0</v>
      </c>
      <c r="H27" s="24">
        <f t="shared" si="4"/>
        <v>0</v>
      </c>
      <c r="I27" s="25">
        <f t="shared" si="4"/>
        <v>0</v>
      </c>
      <c r="J27" s="12">
        <f t="shared" si="4"/>
        <v>0</v>
      </c>
      <c r="K27" s="147" t="str">
        <f t="shared" si="1"/>
        <v> </v>
      </c>
    </row>
    <row r="28" spans="1:11" ht="14.25" customHeight="1">
      <c r="A28" s="180" t="s">
        <v>98</v>
      </c>
      <c r="B28" s="188"/>
      <c r="C28" s="158"/>
      <c r="D28" s="159"/>
      <c r="E28" s="14">
        <f>C28*D28</f>
        <v>0</v>
      </c>
      <c r="F28" s="167"/>
      <c r="G28" s="160"/>
      <c r="H28" s="160"/>
      <c r="I28" s="161"/>
      <c r="J28" s="14">
        <f>SUM(F28:I28)</f>
        <v>0</v>
      </c>
      <c r="K28" s="147" t="str">
        <f t="shared" si="1"/>
        <v> </v>
      </c>
    </row>
    <row r="29" spans="1:11" ht="12.75">
      <c r="A29" s="184" t="s">
        <v>29</v>
      </c>
      <c r="B29" s="192"/>
      <c r="C29" s="160"/>
      <c r="D29" s="161"/>
      <c r="E29" s="14">
        <f>C29*D29</f>
        <v>0</v>
      </c>
      <c r="F29" s="167"/>
      <c r="G29" s="160"/>
      <c r="H29" s="160"/>
      <c r="I29" s="161"/>
      <c r="J29" s="14">
        <f>SUM(F29:I29)</f>
        <v>0</v>
      </c>
      <c r="K29" s="147" t="str">
        <f t="shared" si="1"/>
        <v> </v>
      </c>
    </row>
    <row r="30" spans="1:11" ht="12.75">
      <c r="A30" s="184"/>
      <c r="B30" s="192"/>
      <c r="C30" s="160"/>
      <c r="D30" s="161"/>
      <c r="E30" s="14">
        <f aca="true" t="shared" si="5" ref="E30:E35">C30*D30</f>
        <v>0</v>
      </c>
      <c r="F30" s="167"/>
      <c r="G30" s="160"/>
      <c r="H30" s="160"/>
      <c r="I30" s="161"/>
      <c r="J30" s="14">
        <f aca="true" t="shared" si="6" ref="J30:J35">SUM(F30:I30)</f>
        <v>0</v>
      </c>
      <c r="K30" s="147" t="str">
        <f t="shared" si="1"/>
        <v> </v>
      </c>
    </row>
    <row r="31" spans="1:11" ht="12.75">
      <c r="A31" s="184"/>
      <c r="B31" s="192"/>
      <c r="C31" s="160"/>
      <c r="D31" s="161"/>
      <c r="E31" s="14">
        <f t="shared" si="5"/>
        <v>0</v>
      </c>
      <c r="F31" s="167"/>
      <c r="G31" s="160"/>
      <c r="H31" s="160"/>
      <c r="I31" s="161"/>
      <c r="J31" s="14">
        <f t="shared" si="6"/>
        <v>0</v>
      </c>
      <c r="K31" s="147" t="str">
        <f t="shared" si="1"/>
        <v> </v>
      </c>
    </row>
    <row r="32" spans="1:11" ht="12.75">
      <c r="A32" s="184"/>
      <c r="B32" s="192"/>
      <c r="C32" s="160"/>
      <c r="D32" s="161"/>
      <c r="E32" s="14">
        <f t="shared" si="5"/>
        <v>0</v>
      </c>
      <c r="F32" s="167"/>
      <c r="G32" s="160"/>
      <c r="H32" s="160"/>
      <c r="I32" s="161"/>
      <c r="J32" s="14">
        <f t="shared" si="6"/>
        <v>0</v>
      </c>
      <c r="K32" s="147" t="str">
        <f t="shared" si="1"/>
        <v> </v>
      </c>
    </row>
    <row r="33" spans="1:11" ht="12.75">
      <c r="A33" s="184"/>
      <c r="B33" s="192"/>
      <c r="C33" s="160"/>
      <c r="D33" s="161"/>
      <c r="E33" s="14">
        <f t="shared" si="5"/>
        <v>0</v>
      </c>
      <c r="F33" s="167"/>
      <c r="G33" s="160"/>
      <c r="H33" s="160"/>
      <c r="I33" s="161"/>
      <c r="J33" s="14">
        <f t="shared" si="6"/>
        <v>0</v>
      </c>
      <c r="K33" s="147" t="str">
        <f t="shared" si="1"/>
        <v> </v>
      </c>
    </row>
    <row r="34" spans="1:11" ht="12.75">
      <c r="A34" s="184"/>
      <c r="B34" s="192"/>
      <c r="C34" s="160"/>
      <c r="D34" s="161"/>
      <c r="E34" s="14">
        <f t="shared" si="5"/>
        <v>0</v>
      </c>
      <c r="F34" s="167"/>
      <c r="G34" s="160"/>
      <c r="H34" s="160"/>
      <c r="I34" s="161"/>
      <c r="J34" s="14">
        <f t="shared" si="6"/>
        <v>0</v>
      </c>
      <c r="K34" s="147" t="str">
        <f t="shared" si="1"/>
        <v> </v>
      </c>
    </row>
    <row r="35" spans="1:11" ht="12.75">
      <c r="A35" s="184"/>
      <c r="B35" s="192"/>
      <c r="C35" s="160"/>
      <c r="D35" s="161"/>
      <c r="E35" s="14">
        <f t="shared" si="5"/>
        <v>0</v>
      </c>
      <c r="F35" s="167"/>
      <c r="G35" s="160"/>
      <c r="H35" s="160"/>
      <c r="I35" s="161"/>
      <c r="J35" s="14">
        <f t="shared" si="6"/>
        <v>0</v>
      </c>
      <c r="K35" s="147" t="str">
        <f t="shared" si="1"/>
        <v> </v>
      </c>
    </row>
    <row r="36" spans="1:11" ht="12.75">
      <c r="A36" s="181"/>
      <c r="B36" s="189"/>
      <c r="C36" s="162"/>
      <c r="D36" s="163"/>
      <c r="E36" s="14">
        <f>C36*D36</f>
        <v>0</v>
      </c>
      <c r="F36" s="168"/>
      <c r="G36" s="162"/>
      <c r="H36" s="162"/>
      <c r="I36" s="163"/>
      <c r="J36" s="14">
        <f>SUM(F36:I36)</f>
        <v>0</v>
      </c>
      <c r="K36" s="147" t="str">
        <f t="shared" si="1"/>
        <v> </v>
      </c>
    </row>
    <row r="37" spans="1:11" ht="13.5" thickBot="1">
      <c r="A37" s="185"/>
      <c r="B37" s="193"/>
      <c r="C37" s="171"/>
      <c r="D37" s="172"/>
      <c r="E37" s="14">
        <f>C37*D37</f>
        <v>0</v>
      </c>
      <c r="F37" s="169"/>
      <c r="G37" s="164"/>
      <c r="H37" s="164"/>
      <c r="I37" s="165"/>
      <c r="J37" s="14">
        <f>SUM(F37:I37)</f>
        <v>0</v>
      </c>
      <c r="K37" s="147" t="str">
        <f t="shared" si="1"/>
        <v> </v>
      </c>
    </row>
    <row r="38" spans="1:11" s="7" customFormat="1" ht="27" customHeight="1" thickBot="1">
      <c r="A38" s="270" t="s">
        <v>30</v>
      </c>
      <c r="B38" s="271"/>
      <c r="C38" s="271"/>
      <c r="D38" s="272"/>
      <c r="E38" s="12">
        <f aca="true" t="shared" si="7" ref="E38:J38">SUM(E39:E45)</f>
        <v>0</v>
      </c>
      <c r="F38" s="23">
        <f t="shared" si="7"/>
        <v>0</v>
      </c>
      <c r="G38" s="24">
        <f t="shared" si="7"/>
        <v>0</v>
      </c>
      <c r="H38" s="24">
        <f t="shared" si="7"/>
        <v>0</v>
      </c>
      <c r="I38" s="25">
        <f t="shared" si="7"/>
        <v>0</v>
      </c>
      <c r="J38" s="12">
        <f t="shared" si="7"/>
        <v>0</v>
      </c>
      <c r="K38" s="147" t="str">
        <f t="shared" si="1"/>
        <v> </v>
      </c>
    </row>
    <row r="39" spans="1:11" ht="16.5" customHeight="1">
      <c r="A39" s="180" t="s">
        <v>99</v>
      </c>
      <c r="B39" s="188"/>
      <c r="C39" s="158"/>
      <c r="D39" s="159"/>
      <c r="E39" s="14">
        <f aca="true" t="shared" si="8" ref="E39:E45">C39*D39</f>
        <v>0</v>
      </c>
      <c r="F39" s="167"/>
      <c r="G39" s="160"/>
      <c r="H39" s="160"/>
      <c r="I39" s="161"/>
      <c r="J39" s="14">
        <f aca="true" t="shared" si="9" ref="J39:J45">SUM(F39:I39)</f>
        <v>0</v>
      </c>
      <c r="K39" s="147" t="str">
        <f t="shared" si="1"/>
        <v> </v>
      </c>
    </row>
    <row r="40" spans="1:11" ht="12.75">
      <c r="A40" s="181" t="s">
        <v>31</v>
      </c>
      <c r="B40" s="189"/>
      <c r="C40" s="162"/>
      <c r="D40" s="163"/>
      <c r="E40" s="14">
        <f t="shared" si="8"/>
        <v>0</v>
      </c>
      <c r="F40" s="168"/>
      <c r="G40" s="162"/>
      <c r="H40" s="162"/>
      <c r="I40" s="163"/>
      <c r="J40" s="14">
        <f t="shared" si="9"/>
        <v>0</v>
      </c>
      <c r="K40" s="147" t="str">
        <f t="shared" si="1"/>
        <v> </v>
      </c>
    </row>
    <row r="41" spans="1:11" ht="12.75">
      <c r="A41" s="181"/>
      <c r="B41" s="189"/>
      <c r="C41" s="162"/>
      <c r="D41" s="163"/>
      <c r="E41" s="14">
        <f t="shared" si="8"/>
        <v>0</v>
      </c>
      <c r="F41" s="168"/>
      <c r="G41" s="162"/>
      <c r="H41" s="162"/>
      <c r="I41" s="163"/>
      <c r="J41" s="14">
        <f t="shared" si="9"/>
        <v>0</v>
      </c>
      <c r="K41" s="147" t="str">
        <f t="shared" si="1"/>
        <v> </v>
      </c>
    </row>
    <row r="42" spans="1:11" ht="12.75">
      <c r="A42" s="181"/>
      <c r="B42" s="189"/>
      <c r="C42" s="162"/>
      <c r="D42" s="163"/>
      <c r="E42" s="14">
        <f t="shared" si="8"/>
        <v>0</v>
      </c>
      <c r="F42" s="168"/>
      <c r="G42" s="162"/>
      <c r="H42" s="162"/>
      <c r="I42" s="163"/>
      <c r="J42" s="14">
        <f t="shared" si="9"/>
        <v>0</v>
      </c>
      <c r="K42" s="147" t="str">
        <f t="shared" si="1"/>
        <v> </v>
      </c>
    </row>
    <row r="43" spans="1:11" ht="12.75">
      <c r="A43" s="181"/>
      <c r="B43" s="189"/>
      <c r="C43" s="162"/>
      <c r="D43" s="163"/>
      <c r="E43" s="14">
        <f t="shared" si="8"/>
        <v>0</v>
      </c>
      <c r="F43" s="168"/>
      <c r="G43" s="162"/>
      <c r="H43" s="162"/>
      <c r="I43" s="163"/>
      <c r="J43" s="14">
        <f t="shared" si="9"/>
        <v>0</v>
      </c>
      <c r="K43" s="147" t="str">
        <f t="shared" si="1"/>
        <v> </v>
      </c>
    </row>
    <row r="44" spans="1:11" ht="12.75">
      <c r="A44" s="181"/>
      <c r="B44" s="189"/>
      <c r="C44" s="162"/>
      <c r="D44" s="163"/>
      <c r="E44" s="14">
        <f t="shared" si="8"/>
        <v>0</v>
      </c>
      <c r="F44" s="168"/>
      <c r="G44" s="162"/>
      <c r="H44" s="162"/>
      <c r="I44" s="163"/>
      <c r="J44" s="14">
        <f t="shared" si="9"/>
        <v>0</v>
      </c>
      <c r="K44" s="147" t="str">
        <f t="shared" si="1"/>
        <v> </v>
      </c>
    </row>
    <row r="45" spans="1:11" ht="13.5" thickBot="1">
      <c r="A45" s="185"/>
      <c r="B45" s="193"/>
      <c r="C45" s="171"/>
      <c r="D45" s="172"/>
      <c r="E45" s="14">
        <f t="shared" si="8"/>
        <v>0</v>
      </c>
      <c r="F45" s="169"/>
      <c r="G45" s="164"/>
      <c r="H45" s="164"/>
      <c r="I45" s="165"/>
      <c r="J45" s="14">
        <f t="shared" si="9"/>
        <v>0</v>
      </c>
      <c r="K45" s="147" t="str">
        <f t="shared" si="1"/>
        <v> </v>
      </c>
    </row>
    <row r="46" spans="1:11" s="8" customFormat="1" ht="30.75" customHeight="1" thickBot="1">
      <c r="A46" s="270" t="s">
        <v>32</v>
      </c>
      <c r="B46" s="271"/>
      <c r="C46" s="271"/>
      <c r="D46" s="272"/>
      <c r="E46" s="12">
        <f aca="true" t="shared" si="10" ref="E46:J46">SUM(E47:E56)</f>
        <v>0</v>
      </c>
      <c r="F46" s="23">
        <f t="shared" si="10"/>
        <v>0</v>
      </c>
      <c r="G46" s="24">
        <f t="shared" si="10"/>
        <v>0</v>
      </c>
      <c r="H46" s="24">
        <f t="shared" si="10"/>
        <v>0</v>
      </c>
      <c r="I46" s="25">
        <f t="shared" si="10"/>
        <v>0</v>
      </c>
      <c r="J46" s="12">
        <f t="shared" si="10"/>
        <v>0</v>
      </c>
      <c r="K46" s="147" t="str">
        <f t="shared" si="1"/>
        <v> </v>
      </c>
    </row>
    <row r="47" spans="1:11" ht="14.25" customHeight="1">
      <c r="A47" s="180" t="s">
        <v>100</v>
      </c>
      <c r="B47" s="188"/>
      <c r="C47" s="158"/>
      <c r="D47" s="159"/>
      <c r="E47" s="14">
        <f>C47*D47</f>
        <v>0</v>
      </c>
      <c r="F47" s="167"/>
      <c r="G47" s="160"/>
      <c r="H47" s="160"/>
      <c r="I47" s="161"/>
      <c r="J47" s="14">
        <f>SUM(F47:I47)</f>
        <v>0</v>
      </c>
      <c r="K47" s="147" t="str">
        <f t="shared" si="1"/>
        <v> </v>
      </c>
    </row>
    <row r="48" spans="1:11" ht="12.75">
      <c r="A48" s="181" t="s">
        <v>33</v>
      </c>
      <c r="B48" s="189"/>
      <c r="C48" s="162"/>
      <c r="D48" s="163"/>
      <c r="E48" s="14">
        <f>C48*D48</f>
        <v>0</v>
      </c>
      <c r="F48" s="168"/>
      <c r="G48" s="162"/>
      <c r="H48" s="162"/>
      <c r="I48" s="163"/>
      <c r="J48" s="14">
        <f>SUM(F48:I48)</f>
        <v>0</v>
      </c>
      <c r="K48" s="147" t="str">
        <f t="shared" si="1"/>
        <v> </v>
      </c>
    </row>
    <row r="49" spans="1:11" ht="12.75">
      <c r="A49" s="181"/>
      <c r="B49" s="189"/>
      <c r="C49" s="162"/>
      <c r="D49" s="163"/>
      <c r="E49" s="14">
        <f aca="true" t="shared" si="11" ref="E49:E54">C49*D49</f>
        <v>0</v>
      </c>
      <c r="F49" s="168"/>
      <c r="G49" s="162"/>
      <c r="H49" s="162"/>
      <c r="I49" s="163"/>
      <c r="J49" s="14">
        <f aca="true" t="shared" si="12" ref="J49:J54">SUM(F49:I49)</f>
        <v>0</v>
      </c>
      <c r="K49" s="147" t="str">
        <f t="shared" si="1"/>
        <v> </v>
      </c>
    </row>
    <row r="50" spans="1:11" ht="12.75">
      <c r="A50" s="181"/>
      <c r="B50" s="189"/>
      <c r="C50" s="162"/>
      <c r="D50" s="163"/>
      <c r="E50" s="14">
        <f t="shared" si="11"/>
        <v>0</v>
      </c>
      <c r="F50" s="168"/>
      <c r="G50" s="162"/>
      <c r="H50" s="162"/>
      <c r="I50" s="163"/>
      <c r="J50" s="14">
        <f t="shared" si="12"/>
        <v>0</v>
      </c>
      <c r="K50" s="147" t="str">
        <f t="shared" si="1"/>
        <v> </v>
      </c>
    </row>
    <row r="51" spans="1:11" ht="12.75">
      <c r="A51" s="181"/>
      <c r="B51" s="189"/>
      <c r="C51" s="162"/>
      <c r="D51" s="163"/>
      <c r="E51" s="14">
        <f t="shared" si="11"/>
        <v>0</v>
      </c>
      <c r="F51" s="168"/>
      <c r="G51" s="162"/>
      <c r="H51" s="162"/>
      <c r="I51" s="163"/>
      <c r="J51" s="14">
        <f t="shared" si="12"/>
        <v>0</v>
      </c>
      <c r="K51" s="147" t="str">
        <f t="shared" si="1"/>
        <v> </v>
      </c>
    </row>
    <row r="52" spans="1:11" ht="12.75">
      <c r="A52" s="181"/>
      <c r="B52" s="189"/>
      <c r="C52" s="162"/>
      <c r="D52" s="163"/>
      <c r="E52" s="14">
        <f t="shared" si="11"/>
        <v>0</v>
      </c>
      <c r="F52" s="168"/>
      <c r="G52" s="162"/>
      <c r="H52" s="162"/>
      <c r="I52" s="163"/>
      <c r="J52" s="14">
        <f t="shared" si="12"/>
        <v>0</v>
      </c>
      <c r="K52" s="147" t="str">
        <f t="shared" si="1"/>
        <v> </v>
      </c>
    </row>
    <row r="53" spans="1:11" ht="12.75">
      <c r="A53" s="181"/>
      <c r="B53" s="189"/>
      <c r="C53" s="162"/>
      <c r="D53" s="163"/>
      <c r="E53" s="14">
        <f t="shared" si="11"/>
        <v>0</v>
      </c>
      <c r="F53" s="168"/>
      <c r="G53" s="162"/>
      <c r="H53" s="162"/>
      <c r="I53" s="163"/>
      <c r="J53" s="14">
        <f t="shared" si="12"/>
        <v>0</v>
      </c>
      <c r="K53" s="147" t="str">
        <f t="shared" si="1"/>
        <v> </v>
      </c>
    </row>
    <row r="54" spans="1:11" ht="12.75">
      <c r="A54" s="181"/>
      <c r="B54" s="189"/>
      <c r="C54" s="162"/>
      <c r="D54" s="163"/>
      <c r="E54" s="14">
        <f t="shared" si="11"/>
        <v>0</v>
      </c>
      <c r="F54" s="168"/>
      <c r="G54" s="162"/>
      <c r="H54" s="162"/>
      <c r="I54" s="163"/>
      <c r="J54" s="14">
        <f t="shared" si="12"/>
        <v>0</v>
      </c>
      <c r="K54" s="147" t="str">
        <f t="shared" si="1"/>
        <v> </v>
      </c>
    </row>
    <row r="55" spans="1:11" ht="12.75">
      <c r="A55" s="181"/>
      <c r="B55" s="189"/>
      <c r="C55" s="162"/>
      <c r="D55" s="163"/>
      <c r="E55" s="14">
        <f>C55*D55</f>
        <v>0</v>
      </c>
      <c r="F55" s="168"/>
      <c r="G55" s="162"/>
      <c r="H55" s="162"/>
      <c r="I55" s="163"/>
      <c r="J55" s="14">
        <f>SUM(F55:I55)</f>
        <v>0</v>
      </c>
      <c r="K55" s="147" t="str">
        <f t="shared" si="1"/>
        <v> </v>
      </c>
    </row>
    <row r="56" spans="1:11" ht="13.5" thickBot="1">
      <c r="A56" s="185"/>
      <c r="B56" s="193"/>
      <c r="C56" s="171"/>
      <c r="D56" s="172"/>
      <c r="E56" s="14">
        <f>C56*D56</f>
        <v>0</v>
      </c>
      <c r="F56" s="169"/>
      <c r="G56" s="164"/>
      <c r="H56" s="164"/>
      <c r="I56" s="165"/>
      <c r="J56" s="14">
        <f>SUM(F56:I56)</f>
        <v>0</v>
      </c>
      <c r="K56" s="147" t="str">
        <f t="shared" si="1"/>
        <v> </v>
      </c>
    </row>
    <row r="57" spans="1:11" s="9" customFormat="1" ht="23.25" customHeight="1" thickBot="1">
      <c r="A57" s="270" t="s">
        <v>34</v>
      </c>
      <c r="B57" s="246"/>
      <c r="C57" s="246"/>
      <c r="D57" s="247"/>
      <c r="E57" s="12">
        <f aca="true" t="shared" si="13" ref="E57:J57">SUM(E58:E62)</f>
        <v>0</v>
      </c>
      <c r="F57" s="23">
        <f t="shared" si="13"/>
        <v>0</v>
      </c>
      <c r="G57" s="24">
        <f t="shared" si="13"/>
        <v>0</v>
      </c>
      <c r="H57" s="24">
        <f t="shared" si="13"/>
        <v>0</v>
      </c>
      <c r="I57" s="25">
        <f t="shared" si="13"/>
        <v>0</v>
      </c>
      <c r="J57" s="12">
        <f t="shared" si="13"/>
        <v>0</v>
      </c>
      <c r="K57" s="147" t="str">
        <f t="shared" si="1"/>
        <v> </v>
      </c>
    </row>
    <row r="58" spans="1:11" ht="14.25" customHeight="1">
      <c r="A58" s="180" t="s">
        <v>101</v>
      </c>
      <c r="B58" s="188"/>
      <c r="C58" s="158"/>
      <c r="D58" s="159"/>
      <c r="E58" s="14">
        <f>C58*D58</f>
        <v>0</v>
      </c>
      <c r="F58" s="167"/>
      <c r="G58" s="160"/>
      <c r="H58" s="160"/>
      <c r="I58" s="161"/>
      <c r="J58" s="14">
        <f>SUM(F58:I58)</f>
        <v>0</v>
      </c>
      <c r="K58" s="147" t="str">
        <f t="shared" si="1"/>
        <v> </v>
      </c>
    </row>
    <row r="59" spans="1:11" ht="12.75">
      <c r="A59" s="181" t="s">
        <v>102</v>
      </c>
      <c r="B59" s="189"/>
      <c r="C59" s="162"/>
      <c r="D59" s="163"/>
      <c r="E59" s="14">
        <f>C59*D59</f>
        <v>0</v>
      </c>
      <c r="F59" s="168"/>
      <c r="G59" s="162"/>
      <c r="H59" s="162"/>
      <c r="I59" s="163"/>
      <c r="J59" s="14">
        <f>SUM(F59:I59)</f>
        <v>0</v>
      </c>
      <c r="K59" s="147" t="str">
        <f t="shared" si="1"/>
        <v> </v>
      </c>
    </row>
    <row r="60" spans="1:11" ht="12.75">
      <c r="A60" s="181"/>
      <c r="B60" s="189"/>
      <c r="C60" s="162"/>
      <c r="D60" s="163"/>
      <c r="E60" s="14">
        <f>C60*D60</f>
        <v>0</v>
      </c>
      <c r="F60" s="168"/>
      <c r="G60" s="162"/>
      <c r="H60" s="162"/>
      <c r="I60" s="163"/>
      <c r="J60" s="14">
        <f>SUM(F60:I60)</f>
        <v>0</v>
      </c>
      <c r="K60" s="147" t="str">
        <f t="shared" si="1"/>
        <v> </v>
      </c>
    </row>
    <row r="61" spans="1:11" ht="12.75">
      <c r="A61" s="181"/>
      <c r="B61" s="189"/>
      <c r="C61" s="162"/>
      <c r="D61" s="163"/>
      <c r="E61" s="14">
        <f>C61*D61</f>
        <v>0</v>
      </c>
      <c r="F61" s="168"/>
      <c r="G61" s="162"/>
      <c r="H61" s="162"/>
      <c r="I61" s="163"/>
      <c r="J61" s="14">
        <f>SUM(F61:I61)</f>
        <v>0</v>
      </c>
      <c r="K61" s="147" t="str">
        <f t="shared" si="1"/>
        <v> </v>
      </c>
    </row>
    <row r="62" spans="1:11" ht="13.5" thickBot="1">
      <c r="A62" s="185"/>
      <c r="B62" s="193"/>
      <c r="C62" s="171"/>
      <c r="D62" s="172"/>
      <c r="E62" s="110">
        <f>C62*D62</f>
        <v>0</v>
      </c>
      <c r="F62" s="170"/>
      <c r="G62" s="171"/>
      <c r="H62" s="171"/>
      <c r="I62" s="172"/>
      <c r="J62" s="110">
        <f>SUM(F62:I62)</f>
        <v>0</v>
      </c>
      <c r="K62" s="147" t="str">
        <f t="shared" si="1"/>
        <v> </v>
      </c>
    </row>
    <row r="63" spans="1:11" s="6" customFormat="1" ht="21.75" customHeight="1" thickBot="1">
      <c r="A63" s="270" t="s">
        <v>35</v>
      </c>
      <c r="B63" s="246"/>
      <c r="C63" s="246"/>
      <c r="D63" s="247"/>
      <c r="E63" s="12">
        <f aca="true" t="shared" si="14" ref="E63:J63">SUM(E64:E70)</f>
        <v>0</v>
      </c>
      <c r="F63" s="23">
        <f t="shared" si="14"/>
        <v>0</v>
      </c>
      <c r="G63" s="24">
        <f t="shared" si="14"/>
        <v>0</v>
      </c>
      <c r="H63" s="24">
        <f t="shared" si="14"/>
        <v>0</v>
      </c>
      <c r="I63" s="25">
        <f t="shared" si="14"/>
        <v>0</v>
      </c>
      <c r="J63" s="12">
        <f t="shared" si="14"/>
        <v>0</v>
      </c>
      <c r="K63" s="147" t="str">
        <f t="shared" si="1"/>
        <v> </v>
      </c>
    </row>
    <row r="64" spans="1:11" ht="12.75">
      <c r="A64" s="180" t="s">
        <v>36</v>
      </c>
      <c r="B64" s="188"/>
      <c r="C64" s="158"/>
      <c r="D64" s="159"/>
      <c r="E64" s="14">
        <f aca="true" t="shared" si="15" ref="E64:E70">C64*D64</f>
        <v>0</v>
      </c>
      <c r="F64" s="167"/>
      <c r="G64" s="160"/>
      <c r="H64" s="160"/>
      <c r="I64" s="161"/>
      <c r="J64" s="14">
        <f aca="true" t="shared" si="16" ref="J64:J70">SUM(F64:I64)</f>
        <v>0</v>
      </c>
      <c r="K64" s="147" t="str">
        <f t="shared" si="1"/>
        <v> </v>
      </c>
    </row>
    <row r="65" spans="1:11" ht="13.5">
      <c r="A65" s="181" t="s">
        <v>37</v>
      </c>
      <c r="B65" s="189"/>
      <c r="C65" s="162"/>
      <c r="D65" s="163"/>
      <c r="E65" s="14">
        <f t="shared" si="15"/>
        <v>0</v>
      </c>
      <c r="F65" s="168"/>
      <c r="G65" s="162"/>
      <c r="H65" s="162"/>
      <c r="I65" s="163"/>
      <c r="J65" s="14">
        <f t="shared" si="16"/>
        <v>0</v>
      </c>
      <c r="K65" s="147" t="str">
        <f t="shared" si="1"/>
        <v> </v>
      </c>
    </row>
    <row r="66" spans="1:11" ht="13.5">
      <c r="A66" s="181"/>
      <c r="B66" s="189"/>
      <c r="C66" s="162"/>
      <c r="D66" s="163"/>
      <c r="E66" s="14">
        <f t="shared" si="15"/>
        <v>0</v>
      </c>
      <c r="F66" s="168"/>
      <c r="G66" s="162"/>
      <c r="H66" s="162"/>
      <c r="I66" s="163"/>
      <c r="J66" s="14">
        <f t="shared" si="16"/>
        <v>0</v>
      </c>
      <c r="K66" s="147" t="str">
        <f t="shared" si="1"/>
        <v> </v>
      </c>
    </row>
    <row r="67" spans="1:11" ht="13.5">
      <c r="A67" s="181"/>
      <c r="B67" s="189"/>
      <c r="C67" s="162"/>
      <c r="D67" s="163"/>
      <c r="E67" s="14">
        <f t="shared" si="15"/>
        <v>0</v>
      </c>
      <c r="F67" s="168"/>
      <c r="G67" s="162"/>
      <c r="H67" s="162"/>
      <c r="I67" s="163"/>
      <c r="J67" s="14">
        <f t="shared" si="16"/>
        <v>0</v>
      </c>
      <c r="K67" s="147" t="str">
        <f t="shared" si="1"/>
        <v> </v>
      </c>
    </row>
    <row r="68" spans="1:11" ht="13.5">
      <c r="A68" s="181"/>
      <c r="B68" s="189"/>
      <c r="C68" s="162"/>
      <c r="D68" s="163"/>
      <c r="E68" s="14">
        <f t="shared" si="15"/>
        <v>0</v>
      </c>
      <c r="F68" s="168"/>
      <c r="G68" s="162"/>
      <c r="H68" s="162"/>
      <c r="I68" s="163"/>
      <c r="J68" s="14">
        <f t="shared" si="16"/>
        <v>0</v>
      </c>
      <c r="K68" s="147" t="str">
        <f t="shared" si="1"/>
        <v> </v>
      </c>
    </row>
    <row r="69" spans="1:11" ht="13.5">
      <c r="A69" s="181"/>
      <c r="B69" s="189"/>
      <c r="C69" s="162"/>
      <c r="D69" s="163"/>
      <c r="E69" s="14">
        <f t="shared" si="15"/>
        <v>0</v>
      </c>
      <c r="F69" s="168"/>
      <c r="G69" s="162"/>
      <c r="H69" s="162"/>
      <c r="I69" s="163"/>
      <c r="J69" s="14">
        <f t="shared" si="16"/>
        <v>0</v>
      </c>
      <c r="K69" s="147" t="str">
        <f t="shared" si="1"/>
        <v> </v>
      </c>
    </row>
    <row r="70" spans="1:11" ht="14.25" thickBot="1">
      <c r="A70" s="185"/>
      <c r="B70" s="193"/>
      <c r="C70" s="171"/>
      <c r="D70" s="172"/>
      <c r="E70" s="14">
        <f t="shared" si="15"/>
        <v>0</v>
      </c>
      <c r="F70" s="169"/>
      <c r="G70" s="164"/>
      <c r="H70" s="164"/>
      <c r="I70" s="165"/>
      <c r="J70" s="14">
        <f t="shared" si="16"/>
        <v>0</v>
      </c>
      <c r="K70" s="147" t="str">
        <f t="shared" si="1"/>
        <v> </v>
      </c>
    </row>
    <row r="71" spans="1:12" s="6" customFormat="1" ht="24.75" customHeight="1" thickBot="1">
      <c r="A71" s="270" t="s">
        <v>38</v>
      </c>
      <c r="B71" s="246"/>
      <c r="C71" s="246"/>
      <c r="D71" s="247"/>
      <c r="E71" s="12">
        <f aca="true" t="shared" si="17" ref="E71:J71">SUM(E72:E76)</f>
        <v>0</v>
      </c>
      <c r="F71" s="23">
        <f t="shared" si="17"/>
        <v>0</v>
      </c>
      <c r="G71" s="24">
        <f t="shared" si="17"/>
        <v>0</v>
      </c>
      <c r="H71" s="24">
        <f t="shared" si="17"/>
        <v>0</v>
      </c>
      <c r="I71" s="25">
        <f t="shared" si="17"/>
        <v>0</v>
      </c>
      <c r="J71" s="12">
        <f t="shared" si="17"/>
        <v>0</v>
      </c>
      <c r="K71" s="147" t="str">
        <f t="shared" si="1"/>
        <v> </v>
      </c>
      <c r="L71" s="10"/>
    </row>
    <row r="72" spans="1:11" ht="13.5">
      <c r="A72" s="180" t="s">
        <v>39</v>
      </c>
      <c r="B72" s="188"/>
      <c r="C72" s="158"/>
      <c r="D72" s="159"/>
      <c r="E72" s="14">
        <f>C72*D72</f>
        <v>0</v>
      </c>
      <c r="F72" s="166"/>
      <c r="G72" s="158"/>
      <c r="H72" s="158"/>
      <c r="I72" s="159"/>
      <c r="J72" s="14">
        <f>SUM(F72:I72)</f>
        <v>0</v>
      </c>
      <c r="K72" s="147" t="str">
        <f t="shared" si="1"/>
        <v> </v>
      </c>
    </row>
    <row r="73" spans="1:11" ht="13.5">
      <c r="A73" s="181" t="s">
        <v>40</v>
      </c>
      <c r="B73" s="189"/>
      <c r="C73" s="162"/>
      <c r="D73" s="163"/>
      <c r="E73" s="14">
        <f>C73*D73</f>
        <v>0</v>
      </c>
      <c r="F73" s="168"/>
      <c r="G73" s="162"/>
      <c r="H73" s="162"/>
      <c r="I73" s="163"/>
      <c r="J73" s="14">
        <f>SUM(F73:I73)</f>
        <v>0</v>
      </c>
      <c r="K73" s="147" t="str">
        <f t="shared" si="1"/>
        <v> </v>
      </c>
    </row>
    <row r="74" spans="1:11" ht="13.5">
      <c r="A74" s="181"/>
      <c r="B74" s="189"/>
      <c r="C74" s="162"/>
      <c r="D74" s="163"/>
      <c r="E74" s="14">
        <f>C74*D74</f>
        <v>0</v>
      </c>
      <c r="F74" s="168"/>
      <c r="G74" s="162"/>
      <c r="H74" s="162"/>
      <c r="I74" s="163"/>
      <c r="J74" s="14">
        <f>SUM(F74:I74)</f>
        <v>0</v>
      </c>
      <c r="K74" s="147" t="str">
        <f t="shared" si="1"/>
        <v> </v>
      </c>
    </row>
    <row r="75" spans="1:11" ht="13.5">
      <c r="A75" s="181"/>
      <c r="B75" s="189"/>
      <c r="C75" s="162"/>
      <c r="D75" s="163"/>
      <c r="E75" s="14">
        <f>C75*D75</f>
        <v>0</v>
      </c>
      <c r="F75" s="168"/>
      <c r="G75" s="162"/>
      <c r="H75" s="162"/>
      <c r="I75" s="163"/>
      <c r="J75" s="14">
        <f>SUM(F75:I75)</f>
        <v>0</v>
      </c>
      <c r="K75" s="147" t="str">
        <f t="shared" si="1"/>
        <v> </v>
      </c>
    </row>
    <row r="76" spans="1:11" ht="14.25" thickBot="1">
      <c r="A76" s="185"/>
      <c r="B76" s="193"/>
      <c r="C76" s="171"/>
      <c r="D76" s="172"/>
      <c r="E76" s="14">
        <f>C76*D76</f>
        <v>0</v>
      </c>
      <c r="F76" s="170"/>
      <c r="G76" s="171"/>
      <c r="H76" s="171"/>
      <c r="I76" s="172"/>
      <c r="J76" s="14">
        <f>SUM(F76:I76)</f>
        <v>0</v>
      </c>
      <c r="K76" s="147" t="str">
        <f t="shared" si="1"/>
        <v> </v>
      </c>
    </row>
    <row r="77" spans="1:11" s="6" customFormat="1" ht="25.5" customHeight="1" thickBot="1">
      <c r="A77" s="270" t="s">
        <v>41</v>
      </c>
      <c r="B77" s="246"/>
      <c r="C77" s="246"/>
      <c r="D77" s="247"/>
      <c r="E77" s="12">
        <f aca="true" t="shared" si="18" ref="E77:J77">SUM(E78:E82)</f>
        <v>0</v>
      </c>
      <c r="F77" s="23">
        <f t="shared" si="18"/>
        <v>0</v>
      </c>
      <c r="G77" s="24">
        <f t="shared" si="18"/>
        <v>0</v>
      </c>
      <c r="H77" s="24">
        <f t="shared" si="18"/>
        <v>0</v>
      </c>
      <c r="I77" s="25">
        <f t="shared" si="18"/>
        <v>0</v>
      </c>
      <c r="J77" s="12">
        <f t="shared" si="18"/>
        <v>0</v>
      </c>
      <c r="K77" s="147" t="str">
        <f t="shared" si="1"/>
        <v> </v>
      </c>
    </row>
    <row r="78" spans="1:11" ht="14.25" customHeight="1">
      <c r="A78" s="180" t="s">
        <v>103</v>
      </c>
      <c r="B78" s="188"/>
      <c r="C78" s="158"/>
      <c r="D78" s="159"/>
      <c r="E78" s="14">
        <f>C78*D78</f>
        <v>0</v>
      </c>
      <c r="F78" s="166"/>
      <c r="G78" s="158"/>
      <c r="H78" s="158"/>
      <c r="I78" s="159"/>
      <c r="J78" s="14">
        <f>SUM(F78:I78)</f>
        <v>0</v>
      </c>
      <c r="K78" s="147" t="str">
        <f t="shared" si="1"/>
        <v> </v>
      </c>
    </row>
    <row r="79" spans="1:11" ht="13.5">
      <c r="A79" s="181" t="s">
        <v>42</v>
      </c>
      <c r="B79" s="189"/>
      <c r="C79" s="162"/>
      <c r="D79" s="163"/>
      <c r="E79" s="14">
        <f>C79*D79</f>
        <v>0</v>
      </c>
      <c r="F79" s="168"/>
      <c r="G79" s="162"/>
      <c r="H79" s="162"/>
      <c r="I79" s="163"/>
      <c r="J79" s="14">
        <f>SUM(F79:I79)</f>
        <v>0</v>
      </c>
      <c r="K79" s="147" t="str">
        <f t="shared" si="1"/>
        <v> </v>
      </c>
    </row>
    <row r="80" spans="1:11" ht="13.5">
      <c r="A80" s="181"/>
      <c r="B80" s="189"/>
      <c r="C80" s="162"/>
      <c r="D80" s="163"/>
      <c r="E80" s="14">
        <f>C80*D80</f>
        <v>0</v>
      </c>
      <c r="F80" s="168"/>
      <c r="G80" s="162"/>
      <c r="H80" s="162"/>
      <c r="I80" s="163"/>
      <c r="J80" s="14">
        <f>SUM(F80:I80)</f>
        <v>0</v>
      </c>
      <c r="K80" s="147" t="str">
        <f t="shared" si="1"/>
        <v> </v>
      </c>
    </row>
    <row r="81" spans="1:11" ht="13.5">
      <c r="A81" s="186"/>
      <c r="B81" s="189"/>
      <c r="C81" s="162"/>
      <c r="D81" s="163"/>
      <c r="E81" s="14">
        <f>C81*D81</f>
        <v>0</v>
      </c>
      <c r="F81" s="168"/>
      <c r="G81" s="162"/>
      <c r="H81" s="162"/>
      <c r="I81" s="163"/>
      <c r="J81" s="14">
        <f>SUM(F81:I81)</f>
        <v>0</v>
      </c>
      <c r="K81" s="147" t="str">
        <f t="shared" si="1"/>
        <v> </v>
      </c>
    </row>
    <row r="82" spans="1:11" ht="14.25" thickBot="1">
      <c r="A82" s="185"/>
      <c r="B82" s="193"/>
      <c r="C82" s="171"/>
      <c r="D82" s="172"/>
      <c r="E82" s="110">
        <f>C82*D82</f>
        <v>0</v>
      </c>
      <c r="F82" s="170"/>
      <c r="G82" s="171"/>
      <c r="H82" s="171"/>
      <c r="I82" s="172"/>
      <c r="J82" s="110">
        <f>SUM(F82:I82)</f>
        <v>0</v>
      </c>
      <c r="K82" s="147" t="str">
        <f t="shared" si="1"/>
        <v> </v>
      </c>
    </row>
    <row r="83" spans="1:11" s="11" customFormat="1" ht="24.75" customHeight="1" thickBot="1">
      <c r="A83" s="245" t="s">
        <v>43</v>
      </c>
      <c r="B83" s="246"/>
      <c r="C83" s="246"/>
      <c r="D83" s="247"/>
      <c r="E83" s="15">
        <f aca="true" t="shared" si="19" ref="E83:J83">SUM(E84:E90)</f>
        <v>0</v>
      </c>
      <c r="F83" s="23">
        <f t="shared" si="19"/>
        <v>0</v>
      </c>
      <c r="G83" s="24">
        <f t="shared" si="19"/>
        <v>0</v>
      </c>
      <c r="H83" s="24">
        <f t="shared" si="19"/>
        <v>0</v>
      </c>
      <c r="I83" s="25">
        <f t="shared" si="19"/>
        <v>0</v>
      </c>
      <c r="J83" s="15">
        <f t="shared" si="19"/>
        <v>0</v>
      </c>
      <c r="K83" s="147" t="str">
        <f t="shared" si="1"/>
        <v> </v>
      </c>
    </row>
    <row r="84" spans="1:11" ht="15.75" customHeight="1">
      <c r="A84" s="180" t="s">
        <v>44</v>
      </c>
      <c r="B84" s="188"/>
      <c r="C84" s="158"/>
      <c r="D84" s="159"/>
      <c r="E84" s="14">
        <f aca="true" t="shared" si="20" ref="E84:E90">C84*D84</f>
        <v>0</v>
      </c>
      <c r="F84" s="166"/>
      <c r="G84" s="158"/>
      <c r="H84" s="158"/>
      <c r="I84" s="159"/>
      <c r="J84" s="14">
        <f aca="true" t="shared" si="21" ref="J84:J91">SUM(F84:I84)</f>
        <v>0</v>
      </c>
      <c r="K84" s="147" t="str">
        <f t="shared" si="1"/>
        <v> </v>
      </c>
    </row>
    <row r="85" spans="1:11" ht="13.5">
      <c r="A85" s="181" t="s">
        <v>45</v>
      </c>
      <c r="B85" s="192"/>
      <c r="C85" s="160"/>
      <c r="D85" s="161"/>
      <c r="E85" s="14">
        <f t="shared" si="20"/>
        <v>0</v>
      </c>
      <c r="F85" s="167"/>
      <c r="G85" s="160"/>
      <c r="H85" s="160"/>
      <c r="I85" s="161"/>
      <c r="J85" s="14">
        <f t="shared" si="21"/>
        <v>0</v>
      </c>
      <c r="K85" s="147" t="str">
        <f t="shared" si="1"/>
        <v> </v>
      </c>
    </row>
    <row r="86" spans="1:11" ht="13.5">
      <c r="A86" s="181"/>
      <c r="B86" s="192"/>
      <c r="C86" s="160"/>
      <c r="D86" s="161"/>
      <c r="E86" s="14">
        <f t="shared" si="20"/>
        <v>0</v>
      </c>
      <c r="F86" s="167"/>
      <c r="G86" s="160"/>
      <c r="H86" s="160"/>
      <c r="I86" s="161"/>
      <c r="J86" s="14">
        <f t="shared" si="21"/>
        <v>0</v>
      </c>
      <c r="K86" s="147" t="str">
        <f t="shared" si="1"/>
        <v> </v>
      </c>
    </row>
    <row r="87" spans="1:11" ht="13.5">
      <c r="A87" s="181"/>
      <c r="B87" s="192"/>
      <c r="C87" s="160"/>
      <c r="D87" s="161"/>
      <c r="E87" s="14">
        <f t="shared" si="20"/>
        <v>0</v>
      </c>
      <c r="F87" s="167"/>
      <c r="G87" s="160"/>
      <c r="H87" s="160"/>
      <c r="I87" s="161"/>
      <c r="J87" s="14">
        <f t="shared" si="21"/>
        <v>0</v>
      </c>
      <c r="K87" s="147" t="str">
        <f t="shared" si="1"/>
        <v> </v>
      </c>
    </row>
    <row r="88" spans="1:11" ht="13.5">
      <c r="A88" s="181"/>
      <c r="B88" s="189"/>
      <c r="C88" s="162"/>
      <c r="D88" s="163"/>
      <c r="E88" s="14">
        <f t="shared" si="20"/>
        <v>0</v>
      </c>
      <c r="F88" s="168"/>
      <c r="G88" s="162"/>
      <c r="H88" s="162"/>
      <c r="I88" s="163"/>
      <c r="J88" s="14">
        <f t="shared" si="21"/>
        <v>0</v>
      </c>
      <c r="K88" s="147" t="str">
        <f t="shared" si="1"/>
        <v> </v>
      </c>
    </row>
    <row r="89" spans="1:11" ht="13.5">
      <c r="A89" s="181"/>
      <c r="B89" s="189"/>
      <c r="C89" s="162"/>
      <c r="D89" s="163"/>
      <c r="E89" s="14">
        <f t="shared" si="20"/>
        <v>0</v>
      </c>
      <c r="F89" s="168"/>
      <c r="G89" s="162"/>
      <c r="H89" s="162"/>
      <c r="I89" s="163"/>
      <c r="J89" s="14">
        <f t="shared" si="21"/>
        <v>0</v>
      </c>
      <c r="K89" s="147" t="str">
        <f t="shared" si="1"/>
        <v> </v>
      </c>
    </row>
    <row r="90" spans="1:11" ht="14.25" thickBot="1">
      <c r="A90" s="187"/>
      <c r="B90" s="194"/>
      <c r="C90" s="164"/>
      <c r="D90" s="165"/>
      <c r="E90" s="45">
        <f t="shared" si="20"/>
        <v>0</v>
      </c>
      <c r="F90" s="169"/>
      <c r="G90" s="164"/>
      <c r="H90" s="164"/>
      <c r="I90" s="165"/>
      <c r="J90" s="46">
        <f t="shared" si="21"/>
        <v>0</v>
      </c>
      <c r="K90" s="147" t="str">
        <f t="shared" si="1"/>
        <v> </v>
      </c>
    </row>
    <row r="91" spans="1:11" s="2" customFormat="1" ht="38.25" customHeight="1" thickBot="1">
      <c r="A91" s="252" t="s">
        <v>46</v>
      </c>
      <c r="B91" s="253"/>
      <c r="C91" s="253"/>
      <c r="D91" s="254"/>
      <c r="E91" s="13">
        <f>F91</f>
        <v>0</v>
      </c>
      <c r="F91" s="157">
        <v>0</v>
      </c>
      <c r="G91" s="47" t="s">
        <v>21</v>
      </c>
      <c r="H91" s="47" t="s">
        <v>21</v>
      </c>
      <c r="I91" s="48" t="s">
        <v>21</v>
      </c>
      <c r="J91" s="13">
        <f t="shared" si="21"/>
        <v>0</v>
      </c>
      <c r="K91" s="148" t="str">
        <f>IF(E91-J91=0," ","Eelarve ja fin.allikad pole omavahel tasakaalus")</f>
        <v> </v>
      </c>
    </row>
    <row r="92" spans="1:11" s="2" customFormat="1" ht="21" customHeight="1" thickBot="1">
      <c r="A92" s="255" t="s">
        <v>72</v>
      </c>
      <c r="B92" s="256"/>
      <c r="C92" s="256"/>
      <c r="D92" s="257"/>
      <c r="E92" s="16"/>
      <c r="F92" s="57" t="e">
        <f>F91/F93</f>
        <v>#DIV/0!</v>
      </c>
      <c r="G92" s="55"/>
      <c r="H92" s="55"/>
      <c r="I92" s="56"/>
      <c r="J92" s="16"/>
      <c r="K92" s="148"/>
    </row>
    <row r="93" spans="1:11" s="2" customFormat="1" ht="39" customHeight="1" thickBot="1">
      <c r="A93" s="251" t="s">
        <v>68</v>
      </c>
      <c r="B93" s="246"/>
      <c r="C93" s="246"/>
      <c r="D93" s="247"/>
      <c r="E93" s="49">
        <f>E91+E83+E77+E71+E63+E57+E46+E38+E27+E14</f>
        <v>0</v>
      </c>
      <c r="F93" s="99">
        <f>F91+F83+F77+F71+F63+F57+F46+F38+F27+F14</f>
        <v>0</v>
      </c>
      <c r="G93" s="98">
        <f>G83+G77+G71+G63+G57+G46+G38+G27+G14</f>
        <v>0</v>
      </c>
      <c r="H93" s="50">
        <f>H83+H77+H71+H63+H57+H46+H38+H27+H14</f>
        <v>0</v>
      </c>
      <c r="I93" s="51">
        <f>I83+I77+I71+I63+I57+I46+I38+I27+I14</f>
        <v>0</v>
      </c>
      <c r="J93" s="49">
        <f>J91+J83+J77+J71+J63+J57+J46+J38+J27+J14</f>
        <v>0</v>
      </c>
      <c r="K93" s="147" t="str">
        <f>IF(E93-J93=0," ","Eelarve ja fin.allikad pole omavahel tasakaalus")</f>
        <v> </v>
      </c>
    </row>
    <row r="94" spans="1:11" s="2" customFormat="1" ht="24" customHeight="1">
      <c r="A94" s="278" t="s">
        <v>73</v>
      </c>
      <c r="B94" s="279"/>
      <c r="C94" s="279"/>
      <c r="D94" s="279"/>
      <c r="E94" s="139"/>
      <c r="F94" s="137" t="e">
        <f>F93/E93</f>
        <v>#DIV/0!</v>
      </c>
      <c r="G94" s="242"/>
      <c r="H94" s="243"/>
      <c r="I94" s="243"/>
      <c r="J94" s="244"/>
      <c r="K94" s="147"/>
    </row>
    <row r="95" spans="1:11" s="2" customFormat="1" ht="24.75" customHeight="1">
      <c r="A95" s="276" t="s">
        <v>82</v>
      </c>
      <c r="B95" s="277"/>
      <c r="C95" s="277"/>
      <c r="D95" s="277"/>
      <c r="E95" s="197"/>
      <c r="F95" s="198"/>
      <c r="G95" s="203">
        <f>SUM(G93:I93)</f>
        <v>0</v>
      </c>
      <c r="H95" s="204"/>
      <c r="I95" s="204"/>
      <c r="J95" s="140"/>
      <c r="K95" s="147"/>
    </row>
    <row r="96" spans="1:11" s="2" customFormat="1" ht="27" customHeight="1">
      <c r="A96" s="276" t="s">
        <v>75</v>
      </c>
      <c r="B96" s="277"/>
      <c r="C96" s="277"/>
      <c r="D96" s="277"/>
      <c r="E96" s="197"/>
      <c r="F96" s="199"/>
      <c r="G96" s="138" t="e">
        <f>G93/G95</f>
        <v>#DIV/0!</v>
      </c>
      <c r="H96" s="138" t="e">
        <f>H93/G95</f>
        <v>#DIV/0!</v>
      </c>
      <c r="I96" s="138" t="e">
        <f>I93/G95</f>
        <v>#DIV/0!</v>
      </c>
      <c r="J96" s="140"/>
      <c r="K96" s="147"/>
    </row>
    <row r="97" spans="1:11" s="2" customFormat="1" ht="27" customHeight="1">
      <c r="A97" s="260" t="s">
        <v>81</v>
      </c>
      <c r="B97" s="261"/>
      <c r="C97" s="261"/>
      <c r="D97" s="262"/>
      <c r="E97" s="197"/>
      <c r="F97" s="200"/>
      <c r="G97" s="201"/>
      <c r="H97" s="202">
        <f>H93+I93</f>
        <v>0</v>
      </c>
      <c r="I97" s="202"/>
      <c r="J97" s="140"/>
      <c r="K97" s="147"/>
    </row>
    <row r="98" spans="1:11" s="2" customFormat="1" ht="27" customHeight="1">
      <c r="A98" s="219" t="s">
        <v>83</v>
      </c>
      <c r="B98" s="220"/>
      <c r="C98" s="220"/>
      <c r="D98" s="221"/>
      <c r="E98" s="197"/>
      <c r="F98" s="200"/>
      <c r="G98" s="200"/>
      <c r="H98" s="195" t="e">
        <f>H97/G95</f>
        <v>#DIV/0!</v>
      </c>
      <c r="I98" s="196"/>
      <c r="J98" s="140"/>
      <c r="K98" s="147"/>
    </row>
    <row r="99" spans="1:11" s="2" customFormat="1" ht="24" customHeight="1" thickBot="1">
      <c r="A99" s="258" t="s">
        <v>74</v>
      </c>
      <c r="B99" s="259"/>
      <c r="C99" s="259"/>
      <c r="D99" s="259"/>
      <c r="E99" s="141">
        <v>1</v>
      </c>
      <c r="F99" s="142" t="e">
        <f>F93/E93</f>
        <v>#DIV/0!</v>
      </c>
      <c r="G99" s="142" t="e">
        <f>G93/E93</f>
        <v>#DIV/0!</v>
      </c>
      <c r="H99" s="142" t="e">
        <f>H93/E93</f>
        <v>#DIV/0!</v>
      </c>
      <c r="I99" s="142" t="e">
        <f>I93/E93</f>
        <v>#DIV/0!</v>
      </c>
      <c r="J99" s="143" t="e">
        <f>J93/E93</f>
        <v>#DIV/0!</v>
      </c>
      <c r="K99" s="149"/>
    </row>
    <row r="100" spans="2:10" ht="12.75">
      <c r="B100" s="4"/>
      <c r="C100" s="4"/>
      <c r="D100" s="4"/>
      <c r="E100" s="17"/>
      <c r="F100" s="17"/>
      <c r="G100" s="17"/>
      <c r="H100" s="17"/>
      <c r="I100" s="17"/>
      <c r="J100" s="18"/>
    </row>
    <row r="101" spans="2:11" s="151" customFormat="1" ht="12.75">
      <c r="B101" s="152"/>
      <c r="C101" s="152"/>
      <c r="D101" s="152"/>
      <c r="E101" s="152"/>
      <c r="F101" s="152"/>
      <c r="G101" s="152"/>
      <c r="H101" s="152"/>
      <c r="I101" s="152"/>
      <c r="K101" s="145"/>
    </row>
    <row r="102" spans="1:11" s="151" customFormat="1" ht="12.75">
      <c r="A102" s="273" t="s">
        <v>47</v>
      </c>
      <c r="B102" s="273"/>
      <c r="C102" s="273"/>
      <c r="D102" s="273"/>
      <c r="E102" s="152"/>
      <c r="F102" s="152"/>
      <c r="G102" s="152"/>
      <c r="H102" s="152"/>
      <c r="I102" s="152"/>
      <c r="K102" s="145"/>
    </row>
    <row r="103" spans="1:11" s="151" customFormat="1" ht="15.75" customHeight="1">
      <c r="A103" s="218" t="s">
        <v>15</v>
      </c>
      <c r="B103" s="218"/>
      <c r="C103" s="218"/>
      <c r="D103" s="218"/>
      <c r="E103" s="155" t="str">
        <f>IF(E93=J93,"JAH"," ")</f>
        <v>JAH</v>
      </c>
      <c r="F103" s="212" t="str">
        <f>IF(E93=J93," ","EI")</f>
        <v> </v>
      </c>
      <c r="G103" s="212"/>
      <c r="H103" s="212"/>
      <c r="I103" s="212"/>
      <c r="J103" s="212"/>
      <c r="K103" s="145"/>
    </row>
    <row r="104" spans="1:11" s="151" customFormat="1" ht="15.75" customHeight="1">
      <c r="A104" s="218" t="s">
        <v>20</v>
      </c>
      <c r="B104" s="218"/>
      <c r="C104" s="218"/>
      <c r="D104" s="218"/>
      <c r="E104" s="155" t="e">
        <f>IF(F99&lt;=90%,"JAH"," ")</f>
        <v>#DIV/0!</v>
      </c>
      <c r="F104" s="215" t="e">
        <f>IF(F99&gt;90%,"EI,  KÜSK toetus on suurem kui 90% projekti eelarvest"," ")</f>
        <v>#DIV/0!</v>
      </c>
      <c r="G104" s="216"/>
      <c r="H104" s="216"/>
      <c r="I104" s="216"/>
      <c r="J104" s="216"/>
      <c r="K104" s="145"/>
    </row>
    <row r="105" spans="1:11" s="151" customFormat="1" ht="15.75" customHeight="1">
      <c r="A105" s="218" t="s">
        <v>22</v>
      </c>
      <c r="B105" s="218"/>
      <c r="C105" s="218"/>
      <c r="D105" s="218"/>
      <c r="E105" s="155" t="e">
        <f>IF(F92&lt;=10%,"JAH"," ")</f>
        <v>#DIV/0!</v>
      </c>
      <c r="F105" s="213" t="e">
        <f>IF(F92&lt;=10%," ","EI, tegevus/arenduskulud ületavad 10% KÜSK kogutoetusest")</f>
        <v>#DIV/0!</v>
      </c>
      <c r="G105" s="214"/>
      <c r="H105" s="214"/>
      <c r="I105" s="214"/>
      <c r="J105" s="214"/>
      <c r="K105" s="145"/>
    </row>
    <row r="106" spans="1:11" s="151" customFormat="1" ht="15.75" customHeight="1">
      <c r="A106" s="218" t="s">
        <v>107</v>
      </c>
      <c r="B106" s="218"/>
      <c r="C106" s="218"/>
      <c r="D106" s="218"/>
      <c r="E106" s="155" t="e">
        <f>IF(G99&gt;=5%,"JAH","")</f>
        <v>#DIV/0!</v>
      </c>
      <c r="F106" s="212" t="e">
        <f>IF(G99&gt;=5%," ","EI, rahaline osa on alla 5% projekti eelarvest")</f>
        <v>#DIV/0!</v>
      </c>
      <c r="G106" s="217"/>
      <c r="H106" s="217"/>
      <c r="I106" s="217"/>
      <c r="J106" s="217"/>
      <c r="K106" s="145"/>
    </row>
    <row r="107" spans="1:11" s="151" customFormat="1" ht="15.75" customHeight="1">
      <c r="A107" s="218" t="s">
        <v>62</v>
      </c>
      <c r="B107" s="218"/>
      <c r="C107" s="218"/>
      <c r="D107" s="218"/>
      <c r="E107" s="155" t="str">
        <f>IF(AND(F93&gt;=B108,F93&lt;=B109),"JAH"," ")</f>
        <v> </v>
      </c>
      <c r="F107" s="212" t="str">
        <f>IF(OR(F93&lt;B108,F93&gt;B109),"EI, toetuse summa ei vasta tingimustele"," ")</f>
        <v>EI, toetuse summa ei vasta tingimustele</v>
      </c>
      <c r="G107" s="217"/>
      <c r="H107" s="217"/>
      <c r="I107" s="217"/>
      <c r="J107" s="217"/>
      <c r="K107" s="145"/>
    </row>
    <row r="108" spans="1:11" s="151" customFormat="1" ht="12.75">
      <c r="A108" s="156" t="s">
        <v>13</v>
      </c>
      <c r="B108" s="210">
        <v>250000</v>
      </c>
      <c r="C108" s="210"/>
      <c r="D108" s="211"/>
      <c r="E108" s="152"/>
      <c r="F108" s="152"/>
      <c r="G108" s="152"/>
      <c r="H108" s="152"/>
      <c r="I108" s="152"/>
      <c r="K108" s="145"/>
    </row>
    <row r="109" spans="1:11" s="151" customFormat="1" ht="12.75">
      <c r="A109" s="156" t="s">
        <v>14</v>
      </c>
      <c r="B109" s="210">
        <v>500000</v>
      </c>
      <c r="C109" s="210"/>
      <c r="D109" s="211"/>
      <c r="E109" s="152"/>
      <c r="F109" s="152"/>
      <c r="G109" s="152"/>
      <c r="H109" s="152"/>
      <c r="I109" s="152"/>
      <c r="K109" s="145"/>
    </row>
    <row r="110" spans="2:11" s="151" customFormat="1" ht="12.75">
      <c r="B110" s="152"/>
      <c r="C110" s="152"/>
      <c r="D110" s="152"/>
      <c r="E110" s="152"/>
      <c r="F110" s="152"/>
      <c r="G110" s="152"/>
      <c r="H110" s="152"/>
      <c r="I110" s="152"/>
      <c r="K110" s="145"/>
    </row>
  </sheetData>
  <sheetProtection password="E019" sheet="1" objects="1" scenarios="1"/>
  <mergeCells count="59">
    <mergeCell ref="J10:J12"/>
    <mergeCell ref="A96:D96"/>
    <mergeCell ref="A95:D95"/>
    <mergeCell ref="A57:D57"/>
    <mergeCell ref="A63:D63"/>
    <mergeCell ref="A71:D71"/>
    <mergeCell ref="A77:D77"/>
    <mergeCell ref="A94:D94"/>
    <mergeCell ref="E10:E12"/>
    <mergeCell ref="G11:G12"/>
    <mergeCell ref="A14:D14"/>
    <mergeCell ref="A27:D27"/>
    <mergeCell ref="A38:D38"/>
    <mergeCell ref="A46:D46"/>
    <mergeCell ref="A102:D102"/>
    <mergeCell ref="A103:D103"/>
    <mergeCell ref="G10:I10"/>
    <mergeCell ref="H11:I11"/>
    <mergeCell ref="A10:A12"/>
    <mergeCell ref="B10:B12"/>
    <mergeCell ref="C10:C12"/>
    <mergeCell ref="D10:D12"/>
    <mergeCell ref="G94:J94"/>
    <mergeCell ref="A83:D83"/>
    <mergeCell ref="F10:F12"/>
    <mergeCell ref="A107:D107"/>
    <mergeCell ref="A105:D105"/>
    <mergeCell ref="A93:D93"/>
    <mergeCell ref="A91:D91"/>
    <mergeCell ref="A92:D92"/>
    <mergeCell ref="A99:D99"/>
    <mergeCell ref="A97:D97"/>
    <mergeCell ref="A106:D106"/>
    <mergeCell ref="A98:D98"/>
    <mergeCell ref="F9:J9"/>
    <mergeCell ref="B7:D7"/>
    <mergeCell ref="E6:J7"/>
    <mergeCell ref="A1:J1"/>
    <mergeCell ref="B4:J4"/>
    <mergeCell ref="B5:J5"/>
    <mergeCell ref="B6:D6"/>
    <mergeCell ref="A3:J3"/>
    <mergeCell ref="A2:J2"/>
    <mergeCell ref="A9:E9"/>
    <mergeCell ref="B108:D108"/>
    <mergeCell ref="B109:D109"/>
    <mergeCell ref="F103:J103"/>
    <mergeCell ref="F105:J105"/>
    <mergeCell ref="F104:J104"/>
    <mergeCell ref="F106:J106"/>
    <mergeCell ref="F107:J107"/>
    <mergeCell ref="A104:D104"/>
    <mergeCell ref="H98:I98"/>
    <mergeCell ref="E95:F95"/>
    <mergeCell ref="E96:F96"/>
    <mergeCell ref="E97:G97"/>
    <mergeCell ref="E98:G98"/>
    <mergeCell ref="H97:I97"/>
    <mergeCell ref="G95:I95"/>
  </mergeCells>
  <conditionalFormatting sqref="F91">
    <cfRule type="cellIs" priority="1" dxfId="1" operator="lessThanOrEqual" stopIfTrue="1">
      <formula>$F$93*10%</formula>
    </cfRule>
    <cfRule type="cellIs" priority="2" dxfId="0" operator="greaterThan" stopIfTrue="1">
      <formula>$F$93*10%</formula>
    </cfRule>
  </conditionalFormatting>
  <dataValidations count="3">
    <dataValidation type="whole" operator="lessThanOrEqual" allowBlank="1" showErrorMessage="1" error="Summa peab olema väiksem kui 10% KÜSK toetusest" sqref="F91">
      <formula1>F93*10%</formula1>
    </dataValidation>
    <dataValidation type="date" allowBlank="1" showInputMessage="1" showErrorMessage="1" promptTitle="I perioodi lõpukuupäev" prompt="Projekti I perioodi lõpp võib olla vahemikus 30.11.2008 kuni 31.05.2009" errorTitle="Vale kuupäev!" error="Kuupäev ei kuulu projekti esimesse perioodi!" sqref="B7:D7">
      <formula1>39782</formula1>
      <formula2>39964</formula2>
    </dataValidation>
    <dataValidation type="date" allowBlank="1" showInputMessage="1" showErrorMessage="1" promptTitle="I perioodi alguskuupäev" prompt="Projekti I perioodi algus võib olla vahemikus 01.11.2008 kuni 01.05.2009" errorTitle="Vale kuupäev!" error="Kuupäev ei kuulu projekti esimesse perioodi!" sqref="B6:D6">
      <formula1>39753</formula1>
      <formula2>39934</formula2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allkiri&amp;R&amp;A</oddFooter>
  </headerFooter>
  <rowBreaks count="1" manualBreakCount="1">
    <brk id="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12"/>
  <sheetViews>
    <sheetView showGridLines="0" zoomScalePageLayoutView="0" workbookViewId="0" topLeftCell="A6">
      <pane ySplit="2" topLeftCell="A98" activePane="bottomLeft" state="frozen"/>
      <selection pane="topLeft" activeCell="A6" sqref="A6"/>
      <selection pane="bottomLeft" activeCell="A17" sqref="A17"/>
    </sheetView>
  </sheetViews>
  <sheetFormatPr defaultColWidth="9.140625" defaultRowHeight="12.75"/>
  <cols>
    <col min="1" max="1" width="40.00390625" style="0" customWidth="1"/>
    <col min="2" max="2" width="6.57421875" style="0" customWidth="1"/>
    <col min="3" max="3" width="7.281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8515625" style="0" customWidth="1"/>
    <col min="8" max="8" width="9.140625" style="0" customWidth="1"/>
    <col min="9" max="9" width="9.28125" style="0" customWidth="1"/>
    <col min="10" max="10" width="10.28125" style="0" customWidth="1"/>
    <col min="11" max="11" width="3.421875" style="145" customWidth="1"/>
  </cols>
  <sheetData>
    <row r="1" spans="1:10" ht="15.75">
      <c r="A1" s="233" t="s">
        <v>106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2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1.25" customHeight="1" thickBot="1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ht="21" customHeight="1">
      <c r="A4" s="176" t="s">
        <v>7</v>
      </c>
      <c r="B4" s="306">
        <f>'1. perioodi eelarve'!B4:J4</f>
        <v>0</v>
      </c>
      <c r="C4" s="306"/>
      <c r="D4" s="306"/>
      <c r="E4" s="306"/>
      <c r="F4" s="306"/>
      <c r="G4" s="306"/>
      <c r="H4" s="306"/>
      <c r="I4" s="306"/>
      <c r="J4" s="307"/>
    </row>
    <row r="5" spans="1:10" ht="18" customHeight="1">
      <c r="A5" s="177" t="s">
        <v>8</v>
      </c>
      <c r="B5" s="308">
        <f>'1. perioodi eelarve'!B5:J5</f>
        <v>0</v>
      </c>
      <c r="C5" s="308"/>
      <c r="D5" s="308"/>
      <c r="E5" s="308"/>
      <c r="F5" s="308"/>
      <c r="G5" s="308"/>
      <c r="H5" s="308"/>
      <c r="I5" s="308"/>
      <c r="J5" s="309"/>
    </row>
    <row r="6" spans="1:10" ht="18" customHeight="1">
      <c r="A6" s="177" t="s">
        <v>65</v>
      </c>
      <c r="B6" s="239"/>
      <c r="C6" s="240"/>
      <c r="D6" s="240"/>
      <c r="E6" s="310"/>
      <c r="F6" s="311"/>
      <c r="G6" s="311"/>
      <c r="H6" s="311"/>
      <c r="I6" s="311"/>
      <c r="J6" s="312"/>
    </row>
    <row r="7" spans="1:10" ht="18" customHeight="1" thickBot="1">
      <c r="A7" s="178" t="s">
        <v>66</v>
      </c>
      <c r="B7" s="225"/>
      <c r="C7" s="226"/>
      <c r="D7" s="226"/>
      <c r="E7" s="313"/>
      <c r="F7" s="313"/>
      <c r="G7" s="313"/>
      <c r="H7" s="313"/>
      <c r="I7" s="313"/>
      <c r="J7" s="314"/>
    </row>
    <row r="8" ht="8.25" customHeight="1" thickBot="1"/>
    <row r="9" spans="1:10" ht="20.25" customHeight="1">
      <c r="A9" s="292" t="s">
        <v>71</v>
      </c>
      <c r="B9" s="293"/>
      <c r="C9" s="293"/>
      <c r="D9" s="293"/>
      <c r="E9" s="294"/>
      <c r="F9" s="324" t="s">
        <v>9</v>
      </c>
      <c r="G9" s="325"/>
      <c r="H9" s="325"/>
      <c r="I9" s="325"/>
      <c r="J9" s="326"/>
    </row>
    <row r="10" spans="1:10" ht="18" customHeight="1">
      <c r="A10" s="295" t="s">
        <v>1</v>
      </c>
      <c r="B10" s="284" t="s">
        <v>2</v>
      </c>
      <c r="C10" s="284" t="s">
        <v>108</v>
      </c>
      <c r="D10" s="284" t="s">
        <v>3</v>
      </c>
      <c r="E10" s="315" t="s">
        <v>4</v>
      </c>
      <c r="F10" s="286" t="s">
        <v>5</v>
      </c>
      <c r="G10" s="289" t="s">
        <v>23</v>
      </c>
      <c r="H10" s="289"/>
      <c r="I10" s="289"/>
      <c r="J10" s="290" t="s">
        <v>4</v>
      </c>
    </row>
    <row r="11" spans="1:10" ht="17.25" customHeight="1">
      <c r="A11" s="296"/>
      <c r="B11" s="322"/>
      <c r="C11" s="322"/>
      <c r="D11" s="322"/>
      <c r="E11" s="316"/>
      <c r="F11" s="287"/>
      <c r="G11" s="284" t="s">
        <v>10</v>
      </c>
      <c r="H11" s="289" t="s">
        <v>11</v>
      </c>
      <c r="I11" s="289"/>
      <c r="J11" s="290"/>
    </row>
    <row r="12" spans="1:11" s="1" customFormat="1" ht="39" thickBot="1">
      <c r="A12" s="297"/>
      <c r="B12" s="323"/>
      <c r="C12" s="323"/>
      <c r="D12" s="323"/>
      <c r="E12" s="317"/>
      <c r="F12" s="288"/>
      <c r="G12" s="285"/>
      <c r="H12" s="34" t="s">
        <v>6</v>
      </c>
      <c r="I12" s="34" t="s">
        <v>12</v>
      </c>
      <c r="J12" s="291"/>
      <c r="K12" s="146"/>
    </row>
    <row r="13" spans="1:10" ht="13.5" thickBot="1">
      <c r="A13" s="26"/>
      <c r="B13" s="27"/>
      <c r="C13" s="28"/>
      <c r="D13" s="29"/>
      <c r="E13" s="40"/>
      <c r="F13" s="30"/>
      <c r="G13" s="28"/>
      <c r="H13" s="28"/>
      <c r="I13" s="31"/>
      <c r="J13" s="40"/>
    </row>
    <row r="14" spans="1:11" s="3" customFormat="1" ht="24" customHeight="1" thickBot="1">
      <c r="A14" s="299" t="s">
        <v>24</v>
      </c>
      <c r="B14" s="300"/>
      <c r="C14" s="300"/>
      <c r="D14" s="301"/>
      <c r="E14" s="35">
        <f aca="true" t="shared" si="0" ref="E14:J14">SUM(E15:E26)</f>
        <v>0</v>
      </c>
      <c r="F14" s="36">
        <f t="shared" si="0"/>
        <v>0</v>
      </c>
      <c r="G14" s="37">
        <f t="shared" si="0"/>
        <v>0</v>
      </c>
      <c r="H14" s="37">
        <f t="shared" si="0"/>
        <v>0</v>
      </c>
      <c r="I14" s="38">
        <f t="shared" si="0"/>
        <v>0</v>
      </c>
      <c r="J14" s="39">
        <f t="shared" si="0"/>
        <v>0</v>
      </c>
      <c r="K14" s="147" t="str">
        <f aca="true" t="shared" si="1" ref="K14:K62">IF(E14-J14=0," ","Eelarve ja fin.allikad pole omavahel tasakaalus")</f>
        <v> </v>
      </c>
    </row>
    <row r="15" spans="1:11" ht="18.75" customHeight="1">
      <c r="A15" s="180" t="s">
        <v>109</v>
      </c>
      <c r="B15" s="188"/>
      <c r="C15" s="158"/>
      <c r="D15" s="159"/>
      <c r="E15" s="41">
        <f>C15*D15</f>
        <v>0</v>
      </c>
      <c r="F15" s="167"/>
      <c r="G15" s="160"/>
      <c r="H15" s="160"/>
      <c r="I15" s="161"/>
      <c r="J15" s="41">
        <f aca="true" t="shared" si="2" ref="J15:J26">SUM(F15:I15)</f>
        <v>0</v>
      </c>
      <c r="K15" s="147" t="str">
        <f t="shared" si="1"/>
        <v> </v>
      </c>
    </row>
    <row r="16" spans="1:11" ht="12.75">
      <c r="A16" s="181" t="s">
        <v>110</v>
      </c>
      <c r="B16" s="189"/>
      <c r="C16" s="162"/>
      <c r="D16" s="163"/>
      <c r="E16" s="41">
        <f>C16*D16</f>
        <v>0</v>
      </c>
      <c r="F16" s="168"/>
      <c r="G16" s="162"/>
      <c r="H16" s="162"/>
      <c r="I16" s="163"/>
      <c r="J16" s="41">
        <f t="shared" si="2"/>
        <v>0</v>
      </c>
      <c r="K16" s="147" t="str">
        <f t="shared" si="1"/>
        <v> </v>
      </c>
    </row>
    <row r="17" spans="1:11" ht="12.75">
      <c r="A17" s="181" t="s">
        <v>25</v>
      </c>
      <c r="B17" s="189"/>
      <c r="C17" s="162"/>
      <c r="D17" s="163"/>
      <c r="E17" s="41">
        <f>C17*D17</f>
        <v>0</v>
      </c>
      <c r="F17" s="168"/>
      <c r="G17" s="162"/>
      <c r="H17" s="162"/>
      <c r="I17" s="163"/>
      <c r="J17" s="41">
        <f t="shared" si="2"/>
        <v>0</v>
      </c>
      <c r="K17" s="147" t="str">
        <f t="shared" si="1"/>
        <v> </v>
      </c>
    </row>
    <row r="18" spans="1:11" ht="12.75">
      <c r="A18" s="181" t="s">
        <v>26</v>
      </c>
      <c r="B18" s="189"/>
      <c r="C18" s="162"/>
      <c r="D18" s="163"/>
      <c r="E18" s="41">
        <f aca="true" t="shared" si="3" ref="E18:E24">C18*D18</f>
        <v>0</v>
      </c>
      <c r="F18" s="168"/>
      <c r="G18" s="162"/>
      <c r="H18" s="162"/>
      <c r="I18" s="163"/>
      <c r="J18" s="41">
        <f t="shared" si="2"/>
        <v>0</v>
      </c>
      <c r="K18" s="147" t="str">
        <f t="shared" si="1"/>
        <v> </v>
      </c>
    </row>
    <row r="19" spans="1:11" ht="12.75">
      <c r="A19" s="181" t="s">
        <v>27</v>
      </c>
      <c r="B19" s="189"/>
      <c r="C19" s="162"/>
      <c r="D19" s="163"/>
      <c r="E19" s="41">
        <f t="shared" si="3"/>
        <v>0</v>
      </c>
      <c r="F19" s="168"/>
      <c r="G19" s="162"/>
      <c r="H19" s="162"/>
      <c r="I19" s="163"/>
      <c r="J19" s="41">
        <f t="shared" si="2"/>
        <v>0</v>
      </c>
      <c r="K19" s="147" t="str">
        <f t="shared" si="1"/>
        <v> </v>
      </c>
    </row>
    <row r="20" spans="1:11" ht="12.75">
      <c r="A20" s="181" t="s">
        <v>87</v>
      </c>
      <c r="B20" s="189"/>
      <c r="C20" s="162"/>
      <c r="D20" s="163"/>
      <c r="E20" s="41">
        <f t="shared" si="3"/>
        <v>0</v>
      </c>
      <c r="F20" s="168"/>
      <c r="G20" s="162"/>
      <c r="H20" s="162"/>
      <c r="I20" s="163"/>
      <c r="J20" s="41">
        <f t="shared" si="2"/>
        <v>0</v>
      </c>
      <c r="K20" s="147" t="str">
        <f t="shared" si="1"/>
        <v> </v>
      </c>
    </row>
    <row r="21" spans="1:11" ht="12.75">
      <c r="A21" s="181" t="s">
        <v>88</v>
      </c>
      <c r="B21" s="189"/>
      <c r="C21" s="162"/>
      <c r="D21" s="163"/>
      <c r="E21" s="41">
        <f t="shared" si="3"/>
        <v>0</v>
      </c>
      <c r="F21" s="168"/>
      <c r="G21" s="162"/>
      <c r="H21" s="162"/>
      <c r="I21" s="163"/>
      <c r="J21" s="41">
        <f t="shared" si="2"/>
        <v>0</v>
      </c>
      <c r="K21" s="147" t="str">
        <f t="shared" si="1"/>
        <v> </v>
      </c>
    </row>
    <row r="22" spans="1:11" ht="12.75">
      <c r="A22" s="181" t="s">
        <v>89</v>
      </c>
      <c r="B22" s="189"/>
      <c r="C22" s="162"/>
      <c r="D22" s="163"/>
      <c r="E22" s="41">
        <f t="shared" si="3"/>
        <v>0</v>
      </c>
      <c r="F22" s="168"/>
      <c r="G22" s="162"/>
      <c r="H22" s="162"/>
      <c r="I22" s="163"/>
      <c r="J22" s="41">
        <f t="shared" si="2"/>
        <v>0</v>
      </c>
      <c r="K22" s="147" t="str">
        <f t="shared" si="1"/>
        <v> </v>
      </c>
    </row>
    <row r="23" spans="1:11" ht="12.75">
      <c r="A23" s="181" t="s">
        <v>90</v>
      </c>
      <c r="B23" s="189"/>
      <c r="C23" s="162"/>
      <c r="D23" s="163"/>
      <c r="E23" s="41">
        <f t="shared" si="3"/>
        <v>0</v>
      </c>
      <c r="F23" s="168"/>
      <c r="G23" s="162"/>
      <c r="H23" s="162"/>
      <c r="I23" s="163"/>
      <c r="J23" s="41">
        <f t="shared" si="2"/>
        <v>0</v>
      </c>
      <c r="K23" s="147" t="str">
        <f t="shared" si="1"/>
        <v> </v>
      </c>
    </row>
    <row r="24" spans="1:11" ht="12.75">
      <c r="A24" s="181" t="s">
        <v>91</v>
      </c>
      <c r="B24" s="189"/>
      <c r="C24" s="162"/>
      <c r="D24" s="163"/>
      <c r="E24" s="41">
        <f t="shared" si="3"/>
        <v>0</v>
      </c>
      <c r="F24" s="168"/>
      <c r="G24" s="162"/>
      <c r="H24" s="162"/>
      <c r="I24" s="163"/>
      <c r="J24" s="41">
        <f t="shared" si="2"/>
        <v>0</v>
      </c>
      <c r="K24" s="147" t="str">
        <f t="shared" si="1"/>
        <v> </v>
      </c>
    </row>
    <row r="25" spans="1:11" ht="12.75">
      <c r="A25" s="182" t="s">
        <v>94</v>
      </c>
      <c r="B25" s="190"/>
      <c r="C25" s="19"/>
      <c r="D25" s="20"/>
      <c r="E25" s="41">
        <f>ROUND(((SUM(E15:E24))*0.3%),0)</f>
        <v>0</v>
      </c>
      <c r="F25" s="168"/>
      <c r="G25" s="162"/>
      <c r="H25" s="162"/>
      <c r="I25" s="163"/>
      <c r="J25" s="41">
        <f t="shared" si="2"/>
        <v>0</v>
      </c>
      <c r="K25" s="147" t="str">
        <f t="shared" si="1"/>
        <v> </v>
      </c>
    </row>
    <row r="26" spans="1:11" ht="13.5" thickBot="1">
      <c r="A26" s="183" t="s">
        <v>95</v>
      </c>
      <c r="B26" s="191"/>
      <c r="C26" s="21"/>
      <c r="D26" s="22"/>
      <c r="E26" s="41">
        <f>ROUND(((SUM(E15:E24))*33%),0)</f>
        <v>0</v>
      </c>
      <c r="F26" s="169"/>
      <c r="G26" s="164"/>
      <c r="H26" s="164"/>
      <c r="I26" s="165"/>
      <c r="J26" s="41">
        <f t="shared" si="2"/>
        <v>0</v>
      </c>
      <c r="K26" s="147" t="str">
        <f t="shared" si="1"/>
        <v> </v>
      </c>
    </row>
    <row r="27" spans="1:11" s="6" customFormat="1" ht="28.5" customHeight="1" thickBot="1">
      <c r="A27" s="299" t="s">
        <v>28</v>
      </c>
      <c r="B27" s="302"/>
      <c r="C27" s="302"/>
      <c r="D27" s="303"/>
      <c r="E27" s="35">
        <f aca="true" t="shared" si="4" ref="E27:J27">SUM(E28:E37)</f>
        <v>0</v>
      </c>
      <c r="F27" s="36">
        <f t="shared" si="4"/>
        <v>0</v>
      </c>
      <c r="G27" s="37">
        <f t="shared" si="4"/>
        <v>0</v>
      </c>
      <c r="H27" s="37">
        <f t="shared" si="4"/>
        <v>0</v>
      </c>
      <c r="I27" s="38">
        <f t="shared" si="4"/>
        <v>0</v>
      </c>
      <c r="J27" s="35">
        <f t="shared" si="4"/>
        <v>0</v>
      </c>
      <c r="K27" s="147" t="str">
        <f t="shared" si="1"/>
        <v> </v>
      </c>
    </row>
    <row r="28" spans="1:11" ht="17.25" customHeight="1">
      <c r="A28" s="180" t="s">
        <v>98</v>
      </c>
      <c r="B28" s="188"/>
      <c r="C28" s="158"/>
      <c r="D28" s="159"/>
      <c r="E28" s="41">
        <f>C28*D28</f>
        <v>0</v>
      </c>
      <c r="F28" s="167"/>
      <c r="G28" s="160"/>
      <c r="H28" s="160"/>
      <c r="I28" s="161"/>
      <c r="J28" s="41">
        <f aca="true" t="shared" si="5" ref="J28:J37">SUM(F28:I28)</f>
        <v>0</v>
      </c>
      <c r="K28" s="147" t="str">
        <f t="shared" si="1"/>
        <v> </v>
      </c>
    </row>
    <row r="29" spans="1:11" ht="12.75">
      <c r="A29" s="184" t="s">
        <v>29</v>
      </c>
      <c r="B29" s="192"/>
      <c r="C29" s="160"/>
      <c r="D29" s="161"/>
      <c r="E29" s="41">
        <f>C29*D29</f>
        <v>0</v>
      </c>
      <c r="F29" s="167"/>
      <c r="G29" s="160"/>
      <c r="H29" s="160"/>
      <c r="I29" s="161"/>
      <c r="J29" s="41">
        <f t="shared" si="5"/>
        <v>0</v>
      </c>
      <c r="K29" s="147" t="str">
        <f t="shared" si="1"/>
        <v> </v>
      </c>
    </row>
    <row r="30" spans="1:11" ht="12.75">
      <c r="A30" s="184"/>
      <c r="B30" s="192"/>
      <c r="C30" s="160"/>
      <c r="D30" s="161"/>
      <c r="E30" s="41">
        <f aca="true" t="shared" si="6" ref="E30:E35">C30*D30</f>
        <v>0</v>
      </c>
      <c r="F30" s="167"/>
      <c r="G30" s="160"/>
      <c r="H30" s="160"/>
      <c r="I30" s="161"/>
      <c r="J30" s="41">
        <f t="shared" si="5"/>
        <v>0</v>
      </c>
      <c r="K30" s="147" t="str">
        <f t="shared" si="1"/>
        <v> </v>
      </c>
    </row>
    <row r="31" spans="1:11" ht="12.75">
      <c r="A31" s="184"/>
      <c r="B31" s="192"/>
      <c r="C31" s="160"/>
      <c r="D31" s="161"/>
      <c r="E31" s="41">
        <f t="shared" si="6"/>
        <v>0</v>
      </c>
      <c r="F31" s="167"/>
      <c r="G31" s="160"/>
      <c r="H31" s="160"/>
      <c r="I31" s="161"/>
      <c r="J31" s="41">
        <f t="shared" si="5"/>
        <v>0</v>
      </c>
      <c r="K31" s="147" t="str">
        <f t="shared" si="1"/>
        <v> </v>
      </c>
    </row>
    <row r="32" spans="1:11" ht="12.75">
      <c r="A32" s="184"/>
      <c r="B32" s="192"/>
      <c r="C32" s="160"/>
      <c r="D32" s="161"/>
      <c r="E32" s="41">
        <f t="shared" si="6"/>
        <v>0</v>
      </c>
      <c r="F32" s="167"/>
      <c r="G32" s="160"/>
      <c r="H32" s="160"/>
      <c r="I32" s="161"/>
      <c r="J32" s="41">
        <f t="shared" si="5"/>
        <v>0</v>
      </c>
      <c r="K32" s="147" t="str">
        <f t="shared" si="1"/>
        <v> </v>
      </c>
    </row>
    <row r="33" spans="1:11" ht="12.75">
      <c r="A33" s="184"/>
      <c r="B33" s="192"/>
      <c r="C33" s="160"/>
      <c r="D33" s="161"/>
      <c r="E33" s="41">
        <f t="shared" si="6"/>
        <v>0</v>
      </c>
      <c r="F33" s="167"/>
      <c r="G33" s="160"/>
      <c r="H33" s="160"/>
      <c r="I33" s="161"/>
      <c r="J33" s="41">
        <f t="shared" si="5"/>
        <v>0</v>
      </c>
      <c r="K33" s="147" t="str">
        <f t="shared" si="1"/>
        <v> </v>
      </c>
    </row>
    <row r="34" spans="1:11" ht="12.75">
      <c r="A34" s="184"/>
      <c r="B34" s="192"/>
      <c r="C34" s="160"/>
      <c r="D34" s="161"/>
      <c r="E34" s="41">
        <f t="shared" si="6"/>
        <v>0</v>
      </c>
      <c r="F34" s="167"/>
      <c r="G34" s="160"/>
      <c r="H34" s="160"/>
      <c r="I34" s="161"/>
      <c r="J34" s="41">
        <f t="shared" si="5"/>
        <v>0</v>
      </c>
      <c r="K34" s="147" t="str">
        <f t="shared" si="1"/>
        <v> </v>
      </c>
    </row>
    <row r="35" spans="1:11" ht="12.75">
      <c r="A35" s="184"/>
      <c r="B35" s="192"/>
      <c r="C35" s="160"/>
      <c r="D35" s="161"/>
      <c r="E35" s="41">
        <f t="shared" si="6"/>
        <v>0</v>
      </c>
      <c r="F35" s="167"/>
      <c r="G35" s="160"/>
      <c r="H35" s="160"/>
      <c r="I35" s="161"/>
      <c r="J35" s="41">
        <f t="shared" si="5"/>
        <v>0</v>
      </c>
      <c r="K35" s="147" t="str">
        <f t="shared" si="1"/>
        <v> </v>
      </c>
    </row>
    <row r="36" spans="1:11" ht="12.75">
      <c r="A36" s="181"/>
      <c r="B36" s="189"/>
      <c r="C36" s="162"/>
      <c r="D36" s="163"/>
      <c r="E36" s="41">
        <f>C36*D36</f>
        <v>0</v>
      </c>
      <c r="F36" s="168"/>
      <c r="G36" s="162"/>
      <c r="H36" s="162"/>
      <c r="I36" s="163"/>
      <c r="J36" s="41">
        <f t="shared" si="5"/>
        <v>0</v>
      </c>
      <c r="K36" s="147" t="str">
        <f t="shared" si="1"/>
        <v> </v>
      </c>
    </row>
    <row r="37" spans="1:11" ht="13.5" thickBot="1">
      <c r="A37" s="185"/>
      <c r="B37" s="193"/>
      <c r="C37" s="171"/>
      <c r="D37" s="172"/>
      <c r="E37" s="41">
        <f>C37*D37</f>
        <v>0</v>
      </c>
      <c r="F37" s="169"/>
      <c r="G37" s="164"/>
      <c r="H37" s="164"/>
      <c r="I37" s="165"/>
      <c r="J37" s="41">
        <f t="shared" si="5"/>
        <v>0</v>
      </c>
      <c r="K37" s="147" t="str">
        <f t="shared" si="1"/>
        <v> </v>
      </c>
    </row>
    <row r="38" spans="1:11" s="7" customFormat="1" ht="27" customHeight="1" thickBot="1">
      <c r="A38" s="299" t="s">
        <v>30</v>
      </c>
      <c r="B38" s="300"/>
      <c r="C38" s="300"/>
      <c r="D38" s="301"/>
      <c r="E38" s="35">
        <f aca="true" t="shared" si="7" ref="E38:J38">SUM(E39:E45)</f>
        <v>0</v>
      </c>
      <c r="F38" s="36">
        <f t="shared" si="7"/>
        <v>0</v>
      </c>
      <c r="G38" s="37">
        <f t="shared" si="7"/>
        <v>0</v>
      </c>
      <c r="H38" s="37">
        <f t="shared" si="7"/>
        <v>0</v>
      </c>
      <c r="I38" s="38">
        <f t="shared" si="7"/>
        <v>0</v>
      </c>
      <c r="J38" s="35">
        <f t="shared" si="7"/>
        <v>0</v>
      </c>
      <c r="K38" s="147" t="str">
        <f t="shared" si="1"/>
        <v> </v>
      </c>
    </row>
    <row r="39" spans="1:11" ht="16.5" customHeight="1">
      <c r="A39" s="180" t="s">
        <v>104</v>
      </c>
      <c r="B39" s="188"/>
      <c r="C39" s="158"/>
      <c r="D39" s="159"/>
      <c r="E39" s="41">
        <f aca="true" t="shared" si="8" ref="E39:E45">C39*D39</f>
        <v>0</v>
      </c>
      <c r="F39" s="167"/>
      <c r="G39" s="160"/>
      <c r="H39" s="160"/>
      <c r="I39" s="161"/>
      <c r="J39" s="41">
        <f aca="true" t="shared" si="9" ref="J39:J45">SUM(F39:I39)</f>
        <v>0</v>
      </c>
      <c r="K39" s="147" t="str">
        <f t="shared" si="1"/>
        <v> </v>
      </c>
    </row>
    <row r="40" spans="1:11" ht="12.75">
      <c r="A40" s="181" t="s">
        <v>31</v>
      </c>
      <c r="B40" s="189"/>
      <c r="C40" s="162"/>
      <c r="D40" s="163"/>
      <c r="E40" s="41">
        <f t="shared" si="8"/>
        <v>0</v>
      </c>
      <c r="F40" s="168"/>
      <c r="G40" s="162"/>
      <c r="H40" s="162"/>
      <c r="I40" s="163"/>
      <c r="J40" s="41">
        <f t="shared" si="9"/>
        <v>0</v>
      </c>
      <c r="K40" s="147" t="str">
        <f t="shared" si="1"/>
        <v> </v>
      </c>
    </row>
    <row r="41" spans="1:11" ht="12.75">
      <c r="A41" s="181"/>
      <c r="B41" s="189"/>
      <c r="C41" s="162"/>
      <c r="D41" s="163"/>
      <c r="E41" s="41">
        <f t="shared" si="8"/>
        <v>0</v>
      </c>
      <c r="F41" s="168"/>
      <c r="G41" s="162"/>
      <c r="H41" s="162"/>
      <c r="I41" s="163"/>
      <c r="J41" s="41">
        <f t="shared" si="9"/>
        <v>0</v>
      </c>
      <c r="K41" s="147" t="str">
        <f t="shared" si="1"/>
        <v> </v>
      </c>
    </row>
    <row r="42" spans="1:11" ht="12.75">
      <c r="A42" s="181"/>
      <c r="B42" s="189"/>
      <c r="C42" s="162"/>
      <c r="D42" s="163"/>
      <c r="E42" s="41">
        <f t="shared" si="8"/>
        <v>0</v>
      </c>
      <c r="F42" s="168"/>
      <c r="G42" s="162"/>
      <c r="H42" s="162"/>
      <c r="I42" s="163"/>
      <c r="J42" s="41">
        <f t="shared" si="9"/>
        <v>0</v>
      </c>
      <c r="K42" s="147" t="str">
        <f t="shared" si="1"/>
        <v> </v>
      </c>
    </row>
    <row r="43" spans="1:11" ht="12.75">
      <c r="A43" s="181"/>
      <c r="B43" s="189"/>
      <c r="C43" s="162"/>
      <c r="D43" s="163"/>
      <c r="E43" s="41">
        <f t="shared" si="8"/>
        <v>0</v>
      </c>
      <c r="F43" s="168"/>
      <c r="G43" s="162"/>
      <c r="H43" s="162"/>
      <c r="I43" s="163"/>
      <c r="J43" s="41">
        <f t="shared" si="9"/>
        <v>0</v>
      </c>
      <c r="K43" s="147" t="str">
        <f t="shared" si="1"/>
        <v> </v>
      </c>
    </row>
    <row r="44" spans="1:11" ht="12.75">
      <c r="A44" s="181"/>
      <c r="B44" s="189"/>
      <c r="C44" s="162"/>
      <c r="D44" s="163"/>
      <c r="E44" s="41">
        <f t="shared" si="8"/>
        <v>0</v>
      </c>
      <c r="F44" s="168"/>
      <c r="G44" s="162"/>
      <c r="H44" s="162"/>
      <c r="I44" s="163"/>
      <c r="J44" s="41">
        <f t="shared" si="9"/>
        <v>0</v>
      </c>
      <c r="K44" s="147" t="str">
        <f t="shared" si="1"/>
        <v> </v>
      </c>
    </row>
    <row r="45" spans="1:11" ht="13.5" thickBot="1">
      <c r="A45" s="185"/>
      <c r="B45" s="193"/>
      <c r="C45" s="171"/>
      <c r="D45" s="172"/>
      <c r="E45" s="41">
        <f t="shared" si="8"/>
        <v>0</v>
      </c>
      <c r="F45" s="169"/>
      <c r="G45" s="164"/>
      <c r="H45" s="164"/>
      <c r="I45" s="165"/>
      <c r="J45" s="41">
        <f t="shared" si="9"/>
        <v>0</v>
      </c>
      <c r="K45" s="147" t="str">
        <f t="shared" si="1"/>
        <v> </v>
      </c>
    </row>
    <row r="46" spans="1:11" s="8" customFormat="1" ht="30.75" customHeight="1" thickBot="1">
      <c r="A46" s="299" t="s">
        <v>32</v>
      </c>
      <c r="B46" s="300"/>
      <c r="C46" s="300"/>
      <c r="D46" s="301"/>
      <c r="E46" s="35">
        <f aca="true" t="shared" si="10" ref="E46:J46">SUM(E47:E56)</f>
        <v>0</v>
      </c>
      <c r="F46" s="36">
        <f t="shared" si="10"/>
        <v>0</v>
      </c>
      <c r="G46" s="37">
        <f t="shared" si="10"/>
        <v>0</v>
      </c>
      <c r="H46" s="37">
        <f t="shared" si="10"/>
        <v>0</v>
      </c>
      <c r="I46" s="38">
        <f t="shared" si="10"/>
        <v>0</v>
      </c>
      <c r="J46" s="35">
        <f t="shared" si="10"/>
        <v>0</v>
      </c>
      <c r="K46" s="147" t="str">
        <f t="shared" si="1"/>
        <v> </v>
      </c>
    </row>
    <row r="47" spans="1:11" ht="16.5" customHeight="1">
      <c r="A47" s="180" t="s">
        <v>100</v>
      </c>
      <c r="B47" s="188"/>
      <c r="C47" s="158"/>
      <c r="D47" s="159"/>
      <c r="E47" s="41">
        <f>C47*D47</f>
        <v>0</v>
      </c>
      <c r="F47" s="167"/>
      <c r="G47" s="160"/>
      <c r="H47" s="160"/>
      <c r="I47" s="161"/>
      <c r="J47" s="41">
        <f>SUM(F47:I47)</f>
        <v>0</v>
      </c>
      <c r="K47" s="147" t="str">
        <f t="shared" si="1"/>
        <v> </v>
      </c>
    </row>
    <row r="48" spans="1:11" ht="12.75">
      <c r="A48" s="181" t="s">
        <v>33</v>
      </c>
      <c r="B48" s="189"/>
      <c r="C48" s="162"/>
      <c r="D48" s="163"/>
      <c r="E48" s="41">
        <f>C48*D48</f>
        <v>0</v>
      </c>
      <c r="F48" s="168"/>
      <c r="G48" s="162"/>
      <c r="H48" s="162"/>
      <c r="I48" s="163"/>
      <c r="J48" s="41">
        <f>SUM(F48:I48)</f>
        <v>0</v>
      </c>
      <c r="K48" s="147" t="str">
        <f t="shared" si="1"/>
        <v> </v>
      </c>
    </row>
    <row r="49" spans="1:11" ht="12.75">
      <c r="A49" s="181"/>
      <c r="B49" s="189"/>
      <c r="C49" s="162"/>
      <c r="D49" s="163"/>
      <c r="E49" s="41">
        <f aca="true" t="shared" si="11" ref="E49:E54">C49*D49</f>
        <v>0</v>
      </c>
      <c r="F49" s="168"/>
      <c r="G49" s="162"/>
      <c r="H49" s="162"/>
      <c r="I49" s="163"/>
      <c r="J49" s="41">
        <f aca="true" t="shared" si="12" ref="J49:J54">SUM(F49:I49)</f>
        <v>0</v>
      </c>
      <c r="K49" s="147" t="str">
        <f t="shared" si="1"/>
        <v> </v>
      </c>
    </row>
    <row r="50" spans="1:11" ht="12.75">
      <c r="A50" s="181"/>
      <c r="B50" s="189"/>
      <c r="C50" s="162"/>
      <c r="D50" s="163"/>
      <c r="E50" s="41">
        <f t="shared" si="11"/>
        <v>0</v>
      </c>
      <c r="F50" s="168"/>
      <c r="G50" s="162"/>
      <c r="H50" s="162"/>
      <c r="I50" s="163"/>
      <c r="J50" s="41">
        <f t="shared" si="12"/>
        <v>0</v>
      </c>
      <c r="K50" s="147" t="str">
        <f t="shared" si="1"/>
        <v> </v>
      </c>
    </row>
    <row r="51" spans="1:11" ht="12.75">
      <c r="A51" s="181"/>
      <c r="B51" s="189"/>
      <c r="C51" s="162"/>
      <c r="D51" s="163"/>
      <c r="E51" s="41">
        <f t="shared" si="11"/>
        <v>0</v>
      </c>
      <c r="F51" s="168"/>
      <c r="G51" s="162"/>
      <c r="H51" s="162"/>
      <c r="I51" s="163"/>
      <c r="J51" s="41">
        <f t="shared" si="12"/>
        <v>0</v>
      </c>
      <c r="K51" s="147" t="str">
        <f t="shared" si="1"/>
        <v> </v>
      </c>
    </row>
    <row r="52" spans="1:11" ht="12.75">
      <c r="A52" s="181"/>
      <c r="B52" s="189"/>
      <c r="C52" s="162"/>
      <c r="D52" s="163"/>
      <c r="E52" s="41">
        <f t="shared" si="11"/>
        <v>0</v>
      </c>
      <c r="F52" s="168"/>
      <c r="G52" s="162"/>
      <c r="H52" s="162"/>
      <c r="I52" s="163"/>
      <c r="J52" s="41">
        <f t="shared" si="12"/>
        <v>0</v>
      </c>
      <c r="K52" s="147" t="str">
        <f t="shared" si="1"/>
        <v> </v>
      </c>
    </row>
    <row r="53" spans="1:11" ht="12.75">
      <c r="A53" s="181"/>
      <c r="B53" s="189"/>
      <c r="C53" s="162"/>
      <c r="D53" s="163"/>
      <c r="E53" s="41">
        <f t="shared" si="11"/>
        <v>0</v>
      </c>
      <c r="F53" s="168"/>
      <c r="G53" s="162"/>
      <c r="H53" s="162"/>
      <c r="I53" s="163"/>
      <c r="J53" s="41">
        <f t="shared" si="12"/>
        <v>0</v>
      </c>
      <c r="K53" s="147" t="str">
        <f t="shared" si="1"/>
        <v> </v>
      </c>
    </row>
    <row r="54" spans="1:11" ht="12.75">
      <c r="A54" s="181"/>
      <c r="B54" s="189"/>
      <c r="C54" s="162"/>
      <c r="D54" s="163"/>
      <c r="E54" s="41">
        <f t="shared" si="11"/>
        <v>0</v>
      </c>
      <c r="F54" s="168"/>
      <c r="G54" s="162"/>
      <c r="H54" s="162"/>
      <c r="I54" s="163"/>
      <c r="J54" s="41">
        <f t="shared" si="12"/>
        <v>0</v>
      </c>
      <c r="K54" s="147" t="str">
        <f t="shared" si="1"/>
        <v> </v>
      </c>
    </row>
    <row r="55" spans="1:11" ht="12.75">
      <c r="A55" s="181"/>
      <c r="B55" s="189"/>
      <c r="C55" s="162"/>
      <c r="D55" s="163"/>
      <c r="E55" s="41">
        <f>C55*D55</f>
        <v>0</v>
      </c>
      <c r="F55" s="168"/>
      <c r="G55" s="162"/>
      <c r="H55" s="162"/>
      <c r="I55" s="163"/>
      <c r="J55" s="41">
        <f>SUM(F55:I55)</f>
        <v>0</v>
      </c>
      <c r="K55" s="147" t="str">
        <f t="shared" si="1"/>
        <v> </v>
      </c>
    </row>
    <row r="56" spans="1:11" ht="13.5" thickBot="1">
      <c r="A56" s="185"/>
      <c r="B56" s="193"/>
      <c r="C56" s="171"/>
      <c r="D56" s="172"/>
      <c r="E56" s="41">
        <f>C56*D56</f>
        <v>0</v>
      </c>
      <c r="F56" s="169"/>
      <c r="G56" s="164"/>
      <c r="H56" s="164"/>
      <c r="I56" s="165"/>
      <c r="J56" s="41">
        <f>SUM(F56:I56)</f>
        <v>0</v>
      </c>
      <c r="K56" s="147" t="str">
        <f t="shared" si="1"/>
        <v> </v>
      </c>
    </row>
    <row r="57" spans="1:11" s="9" customFormat="1" ht="23.25" customHeight="1" thickBot="1">
      <c r="A57" s="299" t="s">
        <v>34</v>
      </c>
      <c r="B57" s="302"/>
      <c r="C57" s="302"/>
      <c r="D57" s="303"/>
      <c r="E57" s="35">
        <f aca="true" t="shared" si="13" ref="E57:J57">SUM(E58:E62)</f>
        <v>0</v>
      </c>
      <c r="F57" s="36">
        <f t="shared" si="13"/>
        <v>0</v>
      </c>
      <c r="G57" s="37">
        <f t="shared" si="13"/>
        <v>0</v>
      </c>
      <c r="H57" s="37">
        <f t="shared" si="13"/>
        <v>0</v>
      </c>
      <c r="I57" s="38">
        <f t="shared" si="13"/>
        <v>0</v>
      </c>
      <c r="J57" s="35">
        <f t="shared" si="13"/>
        <v>0</v>
      </c>
      <c r="K57" s="147" t="str">
        <f t="shared" si="1"/>
        <v> </v>
      </c>
    </row>
    <row r="58" spans="1:11" ht="15" customHeight="1">
      <c r="A58" s="180" t="s">
        <v>101</v>
      </c>
      <c r="B58" s="188"/>
      <c r="C58" s="158"/>
      <c r="D58" s="159"/>
      <c r="E58" s="41">
        <f>C58*D58</f>
        <v>0</v>
      </c>
      <c r="F58" s="167"/>
      <c r="G58" s="160"/>
      <c r="H58" s="160"/>
      <c r="I58" s="161"/>
      <c r="J58" s="41">
        <f>SUM(F58:I58)</f>
        <v>0</v>
      </c>
      <c r="K58" s="147" t="str">
        <f t="shared" si="1"/>
        <v> </v>
      </c>
    </row>
    <row r="59" spans="1:11" ht="12.75">
      <c r="A59" s="181" t="s">
        <v>105</v>
      </c>
      <c r="B59" s="189"/>
      <c r="C59" s="162"/>
      <c r="D59" s="163"/>
      <c r="E59" s="41">
        <f>C59*D59</f>
        <v>0</v>
      </c>
      <c r="F59" s="168"/>
      <c r="G59" s="162"/>
      <c r="H59" s="162"/>
      <c r="I59" s="163"/>
      <c r="J59" s="41">
        <f>SUM(F59:I59)</f>
        <v>0</v>
      </c>
      <c r="K59" s="147" t="str">
        <f t="shared" si="1"/>
        <v> </v>
      </c>
    </row>
    <row r="60" spans="1:11" ht="12.75">
      <c r="A60" s="181"/>
      <c r="B60" s="189"/>
      <c r="C60" s="162"/>
      <c r="D60" s="163"/>
      <c r="E60" s="41">
        <f>C60*D60</f>
        <v>0</v>
      </c>
      <c r="F60" s="168"/>
      <c r="G60" s="162"/>
      <c r="H60" s="162"/>
      <c r="I60" s="163"/>
      <c r="J60" s="41">
        <f>SUM(F60:I60)</f>
        <v>0</v>
      </c>
      <c r="K60" s="147" t="str">
        <f t="shared" si="1"/>
        <v> </v>
      </c>
    </row>
    <row r="61" spans="1:11" ht="12.75">
      <c r="A61" s="181"/>
      <c r="B61" s="189"/>
      <c r="C61" s="162"/>
      <c r="D61" s="163"/>
      <c r="E61" s="41">
        <f>C61*D61</f>
        <v>0</v>
      </c>
      <c r="F61" s="168"/>
      <c r="G61" s="162"/>
      <c r="H61" s="162"/>
      <c r="I61" s="163"/>
      <c r="J61" s="41">
        <f>SUM(F61:I61)</f>
        <v>0</v>
      </c>
      <c r="K61" s="147" t="str">
        <f t="shared" si="1"/>
        <v> </v>
      </c>
    </row>
    <row r="62" spans="1:11" ht="13.5" thickBot="1">
      <c r="A62" s="185"/>
      <c r="B62" s="193"/>
      <c r="C62" s="171"/>
      <c r="D62" s="172"/>
      <c r="E62" s="109">
        <f>C62*D62</f>
        <v>0</v>
      </c>
      <c r="F62" s="170"/>
      <c r="G62" s="171"/>
      <c r="H62" s="171"/>
      <c r="I62" s="172"/>
      <c r="J62" s="109">
        <f>SUM(F62:I62)</f>
        <v>0</v>
      </c>
      <c r="K62" s="147" t="str">
        <f t="shared" si="1"/>
        <v> </v>
      </c>
    </row>
    <row r="63" spans="1:11" s="6" customFormat="1" ht="21.75" customHeight="1" thickBot="1">
      <c r="A63" s="299" t="s">
        <v>35</v>
      </c>
      <c r="B63" s="302"/>
      <c r="C63" s="302"/>
      <c r="D63" s="303"/>
      <c r="E63" s="35">
        <f aca="true" t="shared" si="14" ref="E63:J63">SUM(E64:E70)</f>
        <v>0</v>
      </c>
      <c r="F63" s="36">
        <f t="shared" si="14"/>
        <v>0</v>
      </c>
      <c r="G63" s="37">
        <f t="shared" si="14"/>
        <v>0</v>
      </c>
      <c r="H63" s="37">
        <f t="shared" si="14"/>
        <v>0</v>
      </c>
      <c r="I63" s="38">
        <f t="shared" si="14"/>
        <v>0</v>
      </c>
      <c r="J63" s="35">
        <f t="shared" si="14"/>
        <v>0</v>
      </c>
      <c r="K63" s="147" t="str">
        <f aca="true" t="shared" si="15" ref="K63:K91">IF(E63-J63=0," ","Eelarve ja fin.allikad pole omavahel tasakaalus")</f>
        <v> </v>
      </c>
    </row>
    <row r="64" spans="1:11" ht="15.75" customHeight="1">
      <c r="A64" s="180" t="s">
        <v>36</v>
      </c>
      <c r="B64" s="188"/>
      <c r="C64" s="158"/>
      <c r="D64" s="159"/>
      <c r="E64" s="41">
        <f aca="true" t="shared" si="16" ref="E64:E70">C64*D64</f>
        <v>0</v>
      </c>
      <c r="F64" s="167"/>
      <c r="G64" s="160"/>
      <c r="H64" s="160"/>
      <c r="I64" s="161"/>
      <c r="J64" s="41">
        <f aca="true" t="shared" si="17" ref="J64:J70">SUM(F64:I64)</f>
        <v>0</v>
      </c>
      <c r="K64" s="147" t="str">
        <f t="shared" si="15"/>
        <v> </v>
      </c>
    </row>
    <row r="65" spans="1:11" ht="13.5">
      <c r="A65" s="181" t="s">
        <v>37</v>
      </c>
      <c r="B65" s="189"/>
      <c r="C65" s="162"/>
      <c r="D65" s="163"/>
      <c r="E65" s="41">
        <f t="shared" si="16"/>
        <v>0</v>
      </c>
      <c r="F65" s="168"/>
      <c r="G65" s="162"/>
      <c r="H65" s="162"/>
      <c r="I65" s="163"/>
      <c r="J65" s="41">
        <f t="shared" si="17"/>
        <v>0</v>
      </c>
      <c r="K65" s="147" t="str">
        <f t="shared" si="15"/>
        <v> </v>
      </c>
    </row>
    <row r="66" spans="1:11" ht="13.5">
      <c r="A66" s="181"/>
      <c r="B66" s="189"/>
      <c r="C66" s="162"/>
      <c r="D66" s="163"/>
      <c r="E66" s="41">
        <f t="shared" si="16"/>
        <v>0</v>
      </c>
      <c r="F66" s="168"/>
      <c r="G66" s="162"/>
      <c r="H66" s="162"/>
      <c r="I66" s="163"/>
      <c r="J66" s="41">
        <f t="shared" si="17"/>
        <v>0</v>
      </c>
      <c r="K66" s="147" t="str">
        <f t="shared" si="15"/>
        <v> </v>
      </c>
    </row>
    <row r="67" spans="1:11" ht="13.5">
      <c r="A67" s="181"/>
      <c r="B67" s="189"/>
      <c r="C67" s="162"/>
      <c r="D67" s="163"/>
      <c r="E67" s="41">
        <f t="shared" si="16"/>
        <v>0</v>
      </c>
      <c r="F67" s="168"/>
      <c r="G67" s="162"/>
      <c r="H67" s="162"/>
      <c r="I67" s="163"/>
      <c r="J67" s="41">
        <f t="shared" si="17"/>
        <v>0</v>
      </c>
      <c r="K67" s="147" t="str">
        <f t="shared" si="15"/>
        <v> </v>
      </c>
    </row>
    <row r="68" spans="1:11" ht="13.5">
      <c r="A68" s="181"/>
      <c r="B68" s="189"/>
      <c r="C68" s="162"/>
      <c r="D68" s="163"/>
      <c r="E68" s="41">
        <f t="shared" si="16"/>
        <v>0</v>
      </c>
      <c r="F68" s="168"/>
      <c r="G68" s="162"/>
      <c r="H68" s="162"/>
      <c r="I68" s="163"/>
      <c r="J68" s="41">
        <f t="shared" si="17"/>
        <v>0</v>
      </c>
      <c r="K68" s="147" t="str">
        <f t="shared" si="15"/>
        <v> </v>
      </c>
    </row>
    <row r="69" spans="1:11" ht="13.5">
      <c r="A69" s="181"/>
      <c r="B69" s="189"/>
      <c r="C69" s="162"/>
      <c r="D69" s="163"/>
      <c r="E69" s="41">
        <f t="shared" si="16"/>
        <v>0</v>
      </c>
      <c r="F69" s="168"/>
      <c r="G69" s="162"/>
      <c r="H69" s="162"/>
      <c r="I69" s="163"/>
      <c r="J69" s="41">
        <f t="shared" si="17"/>
        <v>0</v>
      </c>
      <c r="K69" s="147" t="str">
        <f t="shared" si="15"/>
        <v> </v>
      </c>
    </row>
    <row r="70" spans="1:11" ht="14.25" thickBot="1">
      <c r="A70" s="185"/>
      <c r="B70" s="193"/>
      <c r="C70" s="171"/>
      <c r="D70" s="172"/>
      <c r="E70" s="109">
        <f t="shared" si="16"/>
        <v>0</v>
      </c>
      <c r="F70" s="170"/>
      <c r="G70" s="171"/>
      <c r="H70" s="171"/>
      <c r="I70" s="172"/>
      <c r="J70" s="109">
        <f t="shared" si="17"/>
        <v>0</v>
      </c>
      <c r="K70" s="147" t="str">
        <f t="shared" si="15"/>
        <v> </v>
      </c>
    </row>
    <row r="71" spans="1:12" s="6" customFormat="1" ht="24.75" customHeight="1" thickBot="1">
      <c r="A71" s="299" t="s">
        <v>38</v>
      </c>
      <c r="B71" s="302"/>
      <c r="C71" s="302"/>
      <c r="D71" s="303"/>
      <c r="E71" s="35">
        <f aca="true" t="shared" si="18" ref="E71:J71">SUM(E72:E76)</f>
        <v>0</v>
      </c>
      <c r="F71" s="36">
        <f t="shared" si="18"/>
        <v>0</v>
      </c>
      <c r="G71" s="37">
        <f t="shared" si="18"/>
        <v>0</v>
      </c>
      <c r="H71" s="37">
        <f t="shared" si="18"/>
        <v>0</v>
      </c>
      <c r="I71" s="38">
        <f t="shared" si="18"/>
        <v>0</v>
      </c>
      <c r="J71" s="35">
        <f t="shared" si="18"/>
        <v>0</v>
      </c>
      <c r="K71" s="147" t="str">
        <f t="shared" si="15"/>
        <v> </v>
      </c>
      <c r="L71" s="10"/>
    </row>
    <row r="72" spans="1:11" ht="15.75" customHeight="1">
      <c r="A72" s="180" t="s">
        <v>39</v>
      </c>
      <c r="B72" s="188"/>
      <c r="C72" s="158"/>
      <c r="D72" s="159"/>
      <c r="E72" s="41">
        <f>C72*D72</f>
        <v>0</v>
      </c>
      <c r="F72" s="166"/>
      <c r="G72" s="158"/>
      <c r="H72" s="158"/>
      <c r="I72" s="159"/>
      <c r="J72" s="41">
        <f>SUM(F72:I72)</f>
        <v>0</v>
      </c>
      <c r="K72" s="147" t="str">
        <f t="shared" si="15"/>
        <v> </v>
      </c>
    </row>
    <row r="73" spans="1:11" ht="13.5">
      <c r="A73" s="181" t="s">
        <v>40</v>
      </c>
      <c r="B73" s="189"/>
      <c r="C73" s="162"/>
      <c r="D73" s="163"/>
      <c r="E73" s="41">
        <f>C73*D73</f>
        <v>0</v>
      </c>
      <c r="F73" s="168"/>
      <c r="G73" s="162"/>
      <c r="H73" s="162"/>
      <c r="I73" s="163"/>
      <c r="J73" s="41">
        <f>SUM(F73:I73)</f>
        <v>0</v>
      </c>
      <c r="K73" s="147" t="str">
        <f t="shared" si="15"/>
        <v> </v>
      </c>
    </row>
    <row r="74" spans="1:11" ht="13.5">
      <c r="A74" s="181"/>
      <c r="B74" s="189"/>
      <c r="C74" s="162"/>
      <c r="D74" s="163"/>
      <c r="E74" s="41">
        <f>C74*D74</f>
        <v>0</v>
      </c>
      <c r="F74" s="168"/>
      <c r="G74" s="162"/>
      <c r="H74" s="162"/>
      <c r="I74" s="163"/>
      <c r="J74" s="41">
        <f>SUM(F74:I74)</f>
        <v>0</v>
      </c>
      <c r="K74" s="147" t="str">
        <f t="shared" si="15"/>
        <v> </v>
      </c>
    </row>
    <row r="75" spans="1:11" ht="13.5">
      <c r="A75" s="181"/>
      <c r="B75" s="189"/>
      <c r="C75" s="162"/>
      <c r="D75" s="163"/>
      <c r="E75" s="41">
        <f>C75*D75</f>
        <v>0</v>
      </c>
      <c r="F75" s="168"/>
      <c r="G75" s="162"/>
      <c r="H75" s="162"/>
      <c r="I75" s="163"/>
      <c r="J75" s="41">
        <f>SUM(F75:I75)</f>
        <v>0</v>
      </c>
      <c r="K75" s="147" t="str">
        <f t="shared" si="15"/>
        <v> </v>
      </c>
    </row>
    <row r="76" spans="1:11" ht="14.25" thickBot="1">
      <c r="A76" s="185"/>
      <c r="B76" s="193"/>
      <c r="C76" s="171"/>
      <c r="D76" s="172"/>
      <c r="E76" s="41">
        <f>C76*D76</f>
        <v>0</v>
      </c>
      <c r="F76" s="170"/>
      <c r="G76" s="171"/>
      <c r="H76" s="171"/>
      <c r="I76" s="172"/>
      <c r="J76" s="41">
        <f>SUM(F76:I76)</f>
        <v>0</v>
      </c>
      <c r="K76" s="147" t="str">
        <f t="shared" si="15"/>
        <v> </v>
      </c>
    </row>
    <row r="77" spans="1:11" s="6" customFormat="1" ht="25.5" customHeight="1" thickBot="1">
      <c r="A77" s="299" t="s">
        <v>41</v>
      </c>
      <c r="B77" s="302"/>
      <c r="C77" s="302"/>
      <c r="D77" s="303"/>
      <c r="E77" s="35">
        <f aca="true" t="shared" si="19" ref="E77:J77">SUM(E78:E82)</f>
        <v>0</v>
      </c>
      <c r="F77" s="36">
        <f t="shared" si="19"/>
        <v>0</v>
      </c>
      <c r="G77" s="37">
        <f t="shared" si="19"/>
        <v>0</v>
      </c>
      <c r="H77" s="37">
        <f t="shared" si="19"/>
        <v>0</v>
      </c>
      <c r="I77" s="38">
        <f t="shared" si="19"/>
        <v>0</v>
      </c>
      <c r="J77" s="35">
        <f t="shared" si="19"/>
        <v>0</v>
      </c>
      <c r="K77" s="147" t="str">
        <f t="shared" si="15"/>
        <v> </v>
      </c>
    </row>
    <row r="78" spans="1:11" ht="15" customHeight="1">
      <c r="A78" s="180" t="s">
        <v>103</v>
      </c>
      <c r="B78" s="188"/>
      <c r="C78" s="158"/>
      <c r="D78" s="159"/>
      <c r="E78" s="41">
        <f>C78*D78</f>
        <v>0</v>
      </c>
      <c r="F78" s="166"/>
      <c r="G78" s="158"/>
      <c r="H78" s="158"/>
      <c r="I78" s="159"/>
      <c r="J78" s="41">
        <f>SUM(F78:I78)</f>
        <v>0</v>
      </c>
      <c r="K78" s="147" t="str">
        <f t="shared" si="15"/>
        <v> </v>
      </c>
    </row>
    <row r="79" spans="1:11" ht="13.5">
      <c r="A79" s="181" t="s">
        <v>42</v>
      </c>
      <c r="B79" s="189"/>
      <c r="C79" s="162"/>
      <c r="D79" s="163"/>
      <c r="E79" s="41">
        <f>C79*D79</f>
        <v>0</v>
      </c>
      <c r="F79" s="168"/>
      <c r="G79" s="162"/>
      <c r="H79" s="162"/>
      <c r="I79" s="163"/>
      <c r="J79" s="41">
        <f>SUM(F79:I79)</f>
        <v>0</v>
      </c>
      <c r="K79" s="147" t="str">
        <f t="shared" si="15"/>
        <v> </v>
      </c>
    </row>
    <row r="80" spans="1:11" ht="13.5">
      <c r="A80" s="181"/>
      <c r="B80" s="189"/>
      <c r="C80" s="162"/>
      <c r="D80" s="163"/>
      <c r="E80" s="41">
        <f>C80*D80</f>
        <v>0</v>
      </c>
      <c r="F80" s="168"/>
      <c r="G80" s="162"/>
      <c r="H80" s="162"/>
      <c r="I80" s="163"/>
      <c r="J80" s="41">
        <f>SUM(F80:I80)</f>
        <v>0</v>
      </c>
      <c r="K80" s="147" t="str">
        <f t="shared" si="15"/>
        <v> </v>
      </c>
    </row>
    <row r="81" spans="1:11" ht="13.5">
      <c r="A81" s="186"/>
      <c r="B81" s="189"/>
      <c r="C81" s="162"/>
      <c r="D81" s="163"/>
      <c r="E81" s="41">
        <f>C81*D81</f>
        <v>0</v>
      </c>
      <c r="F81" s="168"/>
      <c r="G81" s="162"/>
      <c r="H81" s="162"/>
      <c r="I81" s="163"/>
      <c r="J81" s="41">
        <f>SUM(F81:I81)</f>
        <v>0</v>
      </c>
      <c r="K81" s="147" t="str">
        <f t="shared" si="15"/>
        <v> </v>
      </c>
    </row>
    <row r="82" spans="1:11" ht="14.25" thickBot="1">
      <c r="A82" s="185"/>
      <c r="B82" s="193"/>
      <c r="C82" s="171"/>
      <c r="D82" s="172"/>
      <c r="E82" s="109">
        <f>C82*D82</f>
        <v>0</v>
      </c>
      <c r="F82" s="170"/>
      <c r="G82" s="171"/>
      <c r="H82" s="171"/>
      <c r="I82" s="172"/>
      <c r="J82" s="109">
        <f>SUM(F82:I82)</f>
        <v>0</v>
      </c>
      <c r="K82" s="147" t="str">
        <f t="shared" si="15"/>
        <v> </v>
      </c>
    </row>
    <row r="83" spans="1:11" s="11" customFormat="1" ht="24.75" customHeight="1" thickBot="1">
      <c r="A83" s="304" t="s">
        <v>43</v>
      </c>
      <c r="B83" s="302"/>
      <c r="C83" s="302"/>
      <c r="D83" s="303"/>
      <c r="E83" s="42">
        <f aca="true" t="shared" si="20" ref="E83:J83">SUM(E84:E90)</f>
        <v>0</v>
      </c>
      <c r="F83" s="36">
        <f t="shared" si="20"/>
        <v>0</v>
      </c>
      <c r="G83" s="37">
        <f t="shared" si="20"/>
        <v>0</v>
      </c>
      <c r="H83" s="37">
        <f t="shared" si="20"/>
        <v>0</v>
      </c>
      <c r="I83" s="38">
        <f t="shared" si="20"/>
        <v>0</v>
      </c>
      <c r="J83" s="42">
        <f t="shared" si="20"/>
        <v>0</v>
      </c>
      <c r="K83" s="147" t="str">
        <f t="shared" si="15"/>
        <v> </v>
      </c>
    </row>
    <row r="84" spans="1:11" ht="15.75" customHeight="1">
      <c r="A84" s="180" t="s">
        <v>44</v>
      </c>
      <c r="B84" s="188"/>
      <c r="C84" s="158"/>
      <c r="D84" s="159"/>
      <c r="E84" s="41">
        <f aca="true" t="shared" si="21" ref="E84:E90">C84*D84</f>
        <v>0</v>
      </c>
      <c r="F84" s="166"/>
      <c r="G84" s="158"/>
      <c r="H84" s="158"/>
      <c r="I84" s="159"/>
      <c r="J84" s="41">
        <f aca="true" t="shared" si="22" ref="J84:J91">SUM(F84:I84)</f>
        <v>0</v>
      </c>
      <c r="K84" s="147" t="str">
        <f t="shared" si="15"/>
        <v> </v>
      </c>
    </row>
    <row r="85" spans="1:11" ht="13.5">
      <c r="A85" s="181" t="s">
        <v>45</v>
      </c>
      <c r="B85" s="192"/>
      <c r="C85" s="160"/>
      <c r="D85" s="161"/>
      <c r="E85" s="41">
        <f t="shared" si="21"/>
        <v>0</v>
      </c>
      <c r="F85" s="167"/>
      <c r="G85" s="160"/>
      <c r="H85" s="160"/>
      <c r="I85" s="161"/>
      <c r="J85" s="41">
        <f t="shared" si="22"/>
        <v>0</v>
      </c>
      <c r="K85" s="147" t="str">
        <f t="shared" si="15"/>
        <v> </v>
      </c>
    </row>
    <row r="86" spans="1:11" ht="13.5">
      <c r="A86" s="181"/>
      <c r="B86" s="192"/>
      <c r="C86" s="160"/>
      <c r="D86" s="161"/>
      <c r="E86" s="41">
        <f t="shared" si="21"/>
        <v>0</v>
      </c>
      <c r="F86" s="167"/>
      <c r="G86" s="160"/>
      <c r="H86" s="160"/>
      <c r="I86" s="161"/>
      <c r="J86" s="41">
        <f t="shared" si="22"/>
        <v>0</v>
      </c>
      <c r="K86" s="147" t="str">
        <f t="shared" si="15"/>
        <v> </v>
      </c>
    </row>
    <row r="87" spans="1:11" ht="13.5">
      <c r="A87" s="181"/>
      <c r="B87" s="192"/>
      <c r="C87" s="160"/>
      <c r="D87" s="161"/>
      <c r="E87" s="41">
        <f t="shared" si="21"/>
        <v>0</v>
      </c>
      <c r="F87" s="167"/>
      <c r="G87" s="160"/>
      <c r="H87" s="160"/>
      <c r="I87" s="161"/>
      <c r="J87" s="41">
        <f t="shared" si="22"/>
        <v>0</v>
      </c>
      <c r="K87" s="147" t="str">
        <f t="shared" si="15"/>
        <v> </v>
      </c>
    </row>
    <row r="88" spans="1:11" ht="13.5">
      <c r="A88" s="181"/>
      <c r="B88" s="189"/>
      <c r="C88" s="162"/>
      <c r="D88" s="163"/>
      <c r="E88" s="41">
        <f t="shared" si="21"/>
        <v>0</v>
      </c>
      <c r="F88" s="168"/>
      <c r="G88" s="162"/>
      <c r="H88" s="162"/>
      <c r="I88" s="163"/>
      <c r="J88" s="41">
        <f t="shared" si="22"/>
        <v>0</v>
      </c>
      <c r="K88" s="147" t="str">
        <f t="shared" si="15"/>
        <v> </v>
      </c>
    </row>
    <row r="89" spans="1:11" ht="13.5">
      <c r="A89" s="181"/>
      <c r="B89" s="189"/>
      <c r="C89" s="162"/>
      <c r="D89" s="163"/>
      <c r="E89" s="41">
        <f t="shared" si="21"/>
        <v>0</v>
      </c>
      <c r="F89" s="168"/>
      <c r="G89" s="162"/>
      <c r="H89" s="162"/>
      <c r="I89" s="163"/>
      <c r="J89" s="41">
        <f t="shared" si="22"/>
        <v>0</v>
      </c>
      <c r="K89" s="147" t="str">
        <f t="shared" si="15"/>
        <v> </v>
      </c>
    </row>
    <row r="90" spans="1:11" ht="14.25" thickBot="1">
      <c r="A90" s="187"/>
      <c r="B90" s="194"/>
      <c r="C90" s="164"/>
      <c r="D90" s="165"/>
      <c r="E90" s="59">
        <f t="shared" si="21"/>
        <v>0</v>
      </c>
      <c r="F90" s="169"/>
      <c r="G90" s="164"/>
      <c r="H90" s="164"/>
      <c r="I90" s="165"/>
      <c r="J90" s="61">
        <f t="shared" si="22"/>
        <v>0</v>
      </c>
      <c r="K90" s="147" t="str">
        <f t="shared" si="15"/>
        <v> </v>
      </c>
    </row>
    <row r="91" spans="1:11" s="2" customFormat="1" ht="38.25" customHeight="1" thickBot="1">
      <c r="A91" s="319" t="s">
        <v>67</v>
      </c>
      <c r="B91" s="320"/>
      <c r="C91" s="320"/>
      <c r="D91" s="321"/>
      <c r="E91" s="39">
        <f>F91</f>
        <v>0</v>
      </c>
      <c r="F91" s="157"/>
      <c r="G91" s="62" t="s">
        <v>21</v>
      </c>
      <c r="H91" s="62" t="s">
        <v>21</v>
      </c>
      <c r="I91" s="63" t="s">
        <v>21</v>
      </c>
      <c r="J91" s="39">
        <f t="shared" si="22"/>
        <v>0</v>
      </c>
      <c r="K91" s="148" t="str">
        <f t="shared" si="15"/>
        <v> </v>
      </c>
    </row>
    <row r="92" spans="1:11" s="2" customFormat="1" ht="21" customHeight="1" thickBot="1">
      <c r="A92" s="52"/>
      <c r="B92" s="53"/>
      <c r="C92" s="53"/>
      <c r="D92" s="54"/>
      <c r="E92" s="43"/>
      <c r="F92" s="58" t="e">
        <f>F91/F93</f>
        <v>#DIV/0!</v>
      </c>
      <c r="G92" s="55"/>
      <c r="H92" s="55"/>
      <c r="I92" s="56"/>
      <c r="J92" s="43"/>
      <c r="K92" s="148"/>
    </row>
    <row r="93" spans="1:11" s="2" customFormat="1" ht="39" customHeight="1" thickBot="1">
      <c r="A93" s="318" t="s">
        <v>70</v>
      </c>
      <c r="B93" s="302"/>
      <c r="C93" s="302"/>
      <c r="D93" s="303"/>
      <c r="E93" s="60">
        <f>E91+E83+E77+E71+E63+E57+E46+E38+E27+E14</f>
        <v>0</v>
      </c>
      <c r="F93" s="97">
        <f>F91+F83+F77+F71+F63+F57+F46+F38+F27+F14</f>
        <v>0</v>
      </c>
      <c r="G93" s="96">
        <f>G83+G77+G71+G63+G57+G46+G38+G27+G14</f>
        <v>0</v>
      </c>
      <c r="H93" s="64">
        <f>H83+H77+H71+H63+H57+H46+H38+H27+H14</f>
        <v>0</v>
      </c>
      <c r="I93" s="65">
        <f>I83+I77+I71+I63+I57+I46+I38+I27+I14</f>
        <v>0</v>
      </c>
      <c r="J93" s="60">
        <f>J91+J83+J77+J71+J63+J57+J46+J38+J27+J14</f>
        <v>0</v>
      </c>
      <c r="K93" s="147" t="str">
        <f>IF(E93-J93=0," ","Eelarve ja fin.allikad pole omavahel tasakaalus")</f>
        <v> </v>
      </c>
    </row>
    <row r="94" spans="1:11" s="112" customFormat="1" ht="25.5" customHeight="1">
      <c r="A94" s="278" t="s">
        <v>76</v>
      </c>
      <c r="B94" s="279"/>
      <c r="C94" s="279"/>
      <c r="D94" s="279"/>
      <c r="E94" s="139"/>
      <c r="F94" s="137" t="e">
        <f>F93/E93</f>
        <v>#DIV/0!</v>
      </c>
      <c r="G94" s="242"/>
      <c r="H94" s="243"/>
      <c r="I94" s="243"/>
      <c r="J94" s="244"/>
      <c r="K94" s="150"/>
    </row>
    <row r="95" spans="1:11" s="2" customFormat="1" ht="25.5" customHeight="1">
      <c r="A95" s="276" t="s">
        <v>84</v>
      </c>
      <c r="B95" s="277"/>
      <c r="C95" s="277"/>
      <c r="D95" s="277"/>
      <c r="E95" s="197"/>
      <c r="F95" s="198"/>
      <c r="G95" s="203">
        <f>SUM(G93:I93)</f>
        <v>0</v>
      </c>
      <c r="H95" s="204"/>
      <c r="I95" s="204"/>
      <c r="J95" s="140"/>
      <c r="K95" s="147"/>
    </row>
    <row r="96" spans="1:11" s="2" customFormat="1" ht="25.5" customHeight="1">
      <c r="A96" s="276" t="s">
        <v>75</v>
      </c>
      <c r="B96" s="277"/>
      <c r="C96" s="277"/>
      <c r="D96" s="277"/>
      <c r="E96" s="197"/>
      <c r="F96" s="199"/>
      <c r="G96" s="138" t="e">
        <f>G93/G95</f>
        <v>#DIV/0!</v>
      </c>
      <c r="H96" s="138" t="e">
        <f>H93/G95</f>
        <v>#DIV/0!</v>
      </c>
      <c r="I96" s="138" t="e">
        <f>I93/G95</f>
        <v>#DIV/0!</v>
      </c>
      <c r="J96" s="140"/>
      <c r="K96" s="147"/>
    </row>
    <row r="97" spans="1:11" s="2" customFormat="1" ht="25.5" customHeight="1">
      <c r="A97" s="260" t="s">
        <v>85</v>
      </c>
      <c r="B97" s="261"/>
      <c r="C97" s="261"/>
      <c r="D97" s="262"/>
      <c r="E97" s="197"/>
      <c r="F97" s="200"/>
      <c r="G97" s="201"/>
      <c r="H97" s="202">
        <f>H93+I93</f>
        <v>0</v>
      </c>
      <c r="I97" s="202"/>
      <c r="J97" s="140"/>
      <c r="K97" s="147"/>
    </row>
    <row r="98" spans="1:11" s="2" customFormat="1" ht="25.5" customHeight="1">
      <c r="A98" s="219" t="s">
        <v>86</v>
      </c>
      <c r="B98" s="220"/>
      <c r="C98" s="220"/>
      <c r="D98" s="221"/>
      <c r="E98" s="197"/>
      <c r="F98" s="200"/>
      <c r="G98" s="200"/>
      <c r="H98" s="195" t="e">
        <f>H97/G95</f>
        <v>#DIV/0!</v>
      </c>
      <c r="I98" s="196"/>
      <c r="J98" s="140"/>
      <c r="K98" s="147"/>
    </row>
    <row r="99" spans="1:11" s="2" customFormat="1" ht="25.5" customHeight="1" thickBot="1">
      <c r="A99" s="258" t="s">
        <v>77</v>
      </c>
      <c r="B99" s="259"/>
      <c r="C99" s="259"/>
      <c r="D99" s="259"/>
      <c r="E99" s="114">
        <v>1</v>
      </c>
      <c r="F99" s="113" t="e">
        <f>F93/E93</f>
        <v>#DIV/0!</v>
      </c>
      <c r="G99" s="113" t="e">
        <f>G93/E93</f>
        <v>#DIV/0!</v>
      </c>
      <c r="H99" s="113" t="e">
        <f>H93/E93</f>
        <v>#DIV/0!</v>
      </c>
      <c r="I99" s="113" t="e">
        <f>I93/E93</f>
        <v>#DIV/0!</v>
      </c>
      <c r="J99" s="136" t="e">
        <f>J93/E93</f>
        <v>#DIV/0!</v>
      </c>
      <c r="K99" s="149"/>
    </row>
    <row r="100" spans="2:11" s="151" customFormat="1" ht="12.75">
      <c r="B100" s="152"/>
      <c r="C100" s="152"/>
      <c r="D100" s="152"/>
      <c r="E100" s="153"/>
      <c r="F100" s="153"/>
      <c r="G100" s="153"/>
      <c r="H100" s="153"/>
      <c r="I100" s="153"/>
      <c r="J100" s="154"/>
      <c r="K100" s="145"/>
    </row>
    <row r="101" spans="2:11" s="151" customFormat="1" ht="12.75">
      <c r="B101" s="152"/>
      <c r="C101" s="152"/>
      <c r="D101" s="152"/>
      <c r="E101" s="152"/>
      <c r="F101" s="152"/>
      <c r="G101" s="152"/>
      <c r="H101" s="152"/>
      <c r="I101" s="152"/>
      <c r="K101" s="145"/>
    </row>
    <row r="102" spans="1:11" s="151" customFormat="1" ht="12.75">
      <c r="A102" s="327" t="s">
        <v>47</v>
      </c>
      <c r="B102" s="328"/>
      <c r="C102" s="328"/>
      <c r="D102" s="328"/>
      <c r="E102" s="152"/>
      <c r="F102" s="152"/>
      <c r="G102" s="152"/>
      <c r="H102" s="152"/>
      <c r="I102" s="152"/>
      <c r="K102" s="145"/>
    </row>
    <row r="103" spans="1:11" s="151" customFormat="1" ht="15.75" customHeight="1">
      <c r="A103" s="218" t="s">
        <v>15</v>
      </c>
      <c r="B103" s="218"/>
      <c r="C103" s="218"/>
      <c r="D103" s="218"/>
      <c r="E103" s="155" t="str">
        <f>IF(E93=J93,"JAH"," ")</f>
        <v>JAH</v>
      </c>
      <c r="F103" s="212" t="str">
        <f>IF(E93=J93," ","EI")</f>
        <v> </v>
      </c>
      <c r="G103" s="212"/>
      <c r="H103" s="212"/>
      <c r="I103" s="212"/>
      <c r="J103" s="212"/>
      <c r="K103" s="145"/>
    </row>
    <row r="104" spans="1:11" s="151" customFormat="1" ht="15.75" customHeight="1">
      <c r="A104" s="218" t="s">
        <v>20</v>
      </c>
      <c r="B104" s="218"/>
      <c r="C104" s="218"/>
      <c r="D104" s="218"/>
      <c r="E104" s="155" t="e">
        <f>IF(F99&lt;=90%,"JAH"," ")</f>
        <v>#DIV/0!</v>
      </c>
      <c r="F104" s="213" t="e">
        <f>IF(F99&gt;90%,"EI,  KÜSK toetus on suurem kui 90% projekti eelarvest"," ")</f>
        <v>#DIV/0!</v>
      </c>
      <c r="G104" s="217"/>
      <c r="H104" s="217"/>
      <c r="I104" s="217"/>
      <c r="J104" s="217"/>
      <c r="K104" s="145"/>
    </row>
    <row r="105" spans="1:11" s="151" customFormat="1" ht="15.75" customHeight="1">
      <c r="A105" s="218" t="s">
        <v>22</v>
      </c>
      <c r="B105" s="218"/>
      <c r="C105" s="218"/>
      <c r="D105" s="218"/>
      <c r="E105" s="155" t="e">
        <f>IF(F92&lt;=10%,"JAH"," ")</f>
        <v>#DIV/0!</v>
      </c>
      <c r="F105" s="213" t="e">
        <f>IF(F92&lt;=10%," ","EI, tegevus/arenduskulud ületavad 10% KÜSK kogutoetusest")</f>
        <v>#DIV/0!</v>
      </c>
      <c r="G105" s="214"/>
      <c r="H105" s="214"/>
      <c r="I105" s="214"/>
      <c r="J105" s="214"/>
      <c r="K105" s="145"/>
    </row>
    <row r="106" spans="1:11" s="151" customFormat="1" ht="15.75" customHeight="1">
      <c r="A106" s="305" t="s">
        <v>107</v>
      </c>
      <c r="B106" s="218"/>
      <c r="C106" s="218"/>
      <c r="D106" s="218"/>
      <c r="E106" s="155" t="e">
        <f>IF(G99&gt;=5%,"JAH"," ")</f>
        <v>#DIV/0!</v>
      </c>
      <c r="F106" s="212" t="e">
        <f>IF(G99&gt;=5%," ","EI, rahaline osa on alla 5% projekti eelarvest")</f>
        <v>#DIV/0!</v>
      </c>
      <c r="G106" s="217"/>
      <c r="H106" s="217"/>
      <c r="I106" s="217"/>
      <c r="J106" s="217"/>
      <c r="K106" s="145"/>
    </row>
    <row r="107" spans="1:11" s="151" customFormat="1" ht="15.75" customHeight="1">
      <c r="A107" s="218" t="s">
        <v>62</v>
      </c>
      <c r="B107" s="218"/>
      <c r="C107" s="218"/>
      <c r="D107" s="218"/>
      <c r="E107" s="155" t="str">
        <f>IF(AND(F93&gt;=B108,F93&lt;=B109),"JAH"," ")</f>
        <v> </v>
      </c>
      <c r="F107" s="212" t="str">
        <f>IF(OR(F93&lt;B108,F93&gt;B109),"EI, toetuse summa ei vasta tingimustele"," ")</f>
        <v>EI, toetuse summa ei vasta tingimustele</v>
      </c>
      <c r="G107" s="217"/>
      <c r="H107" s="217"/>
      <c r="I107" s="217"/>
      <c r="J107" s="217"/>
      <c r="K107" s="145"/>
    </row>
    <row r="108" spans="1:11" s="151" customFormat="1" ht="12.75">
      <c r="A108" s="156" t="s">
        <v>13</v>
      </c>
      <c r="B108" s="210">
        <f>'1. perioodi eelarve'!B108:D108</f>
        <v>250000</v>
      </c>
      <c r="C108" s="210"/>
      <c r="D108" s="211"/>
      <c r="E108" s="152"/>
      <c r="F108" s="152"/>
      <c r="G108" s="152"/>
      <c r="H108" s="152"/>
      <c r="I108" s="152"/>
      <c r="K108" s="145"/>
    </row>
    <row r="109" spans="1:11" s="151" customFormat="1" ht="12.75">
      <c r="A109" s="156" t="s">
        <v>14</v>
      </c>
      <c r="B109" s="210">
        <f>'1. perioodi eelarve'!B109:D109</f>
        <v>500000</v>
      </c>
      <c r="C109" s="210"/>
      <c r="D109" s="211"/>
      <c r="E109" s="152"/>
      <c r="F109" s="152"/>
      <c r="G109" s="152"/>
      <c r="H109" s="152"/>
      <c r="I109" s="152"/>
      <c r="K109" s="145"/>
    </row>
    <row r="110" spans="1:11" s="151" customFormat="1" ht="13.5">
      <c r="A110" s="218" t="s">
        <v>48</v>
      </c>
      <c r="B110" s="218"/>
      <c r="C110" s="218"/>
      <c r="D110" s="218"/>
      <c r="E110" s="155" t="str">
        <f>IF(F93&lt;='1. perioodi eelarve'!F93,"JAH"," ")</f>
        <v>JAH</v>
      </c>
      <c r="F110" s="298" t="str">
        <f>IF(F93&lt;='1. perioodi eelarve'!F93," ","EI, KÜSK toetus on suurem kui 1.perioodis")</f>
        <v> </v>
      </c>
      <c r="G110" s="298"/>
      <c r="H110" s="298"/>
      <c r="I110" s="298"/>
      <c r="J110" s="298"/>
      <c r="K110" s="145"/>
    </row>
    <row r="111" s="151" customFormat="1" ht="12.75">
      <c r="K111" s="145"/>
    </row>
    <row r="112" s="151" customFormat="1" ht="12.75">
      <c r="K112" s="145"/>
    </row>
  </sheetData>
  <sheetProtection password="E019" sheet="1" objects="1" scenarios="1"/>
  <mergeCells count="60">
    <mergeCell ref="H97:I97"/>
    <mergeCell ref="B10:B12"/>
    <mergeCell ref="B108:D108"/>
    <mergeCell ref="B109:D109"/>
    <mergeCell ref="A2:J2"/>
    <mergeCell ref="F9:J9"/>
    <mergeCell ref="A102:D102"/>
    <mergeCell ref="A103:D103"/>
    <mergeCell ref="A95:D95"/>
    <mergeCell ref="A94:D94"/>
    <mergeCell ref="A71:D71"/>
    <mergeCell ref="E10:E12"/>
    <mergeCell ref="A93:D93"/>
    <mergeCell ref="A91:D91"/>
    <mergeCell ref="A77:D77"/>
    <mergeCell ref="A96:D96"/>
    <mergeCell ref="C10:C12"/>
    <mergeCell ref="D10:D12"/>
    <mergeCell ref="A1:J1"/>
    <mergeCell ref="B4:J4"/>
    <mergeCell ref="B5:J5"/>
    <mergeCell ref="B6:D6"/>
    <mergeCell ref="A3:J3"/>
    <mergeCell ref="B7:D7"/>
    <mergeCell ref="E6:J7"/>
    <mergeCell ref="E96:F96"/>
    <mergeCell ref="A97:D97"/>
    <mergeCell ref="E97:G97"/>
    <mergeCell ref="G95:I95"/>
    <mergeCell ref="A98:D98"/>
    <mergeCell ref="F106:J106"/>
    <mergeCell ref="H98:I98"/>
    <mergeCell ref="E95:F95"/>
    <mergeCell ref="A99:D99"/>
    <mergeCell ref="E98:G98"/>
    <mergeCell ref="F107:J107"/>
    <mergeCell ref="F103:J103"/>
    <mergeCell ref="F105:J105"/>
    <mergeCell ref="F104:J104"/>
    <mergeCell ref="A107:D107"/>
    <mergeCell ref="A105:D105"/>
    <mergeCell ref="A104:D104"/>
    <mergeCell ref="A106:D106"/>
    <mergeCell ref="A110:D110"/>
    <mergeCell ref="F110:J110"/>
    <mergeCell ref="A14:D14"/>
    <mergeCell ref="A27:D27"/>
    <mergeCell ref="A38:D38"/>
    <mergeCell ref="A46:D46"/>
    <mergeCell ref="A57:D57"/>
    <mergeCell ref="A63:D63"/>
    <mergeCell ref="A83:D83"/>
    <mergeCell ref="G94:J94"/>
    <mergeCell ref="G11:G12"/>
    <mergeCell ref="F10:F12"/>
    <mergeCell ref="G10:I10"/>
    <mergeCell ref="H11:I11"/>
    <mergeCell ref="J10:J12"/>
    <mergeCell ref="A9:E9"/>
    <mergeCell ref="A10:A12"/>
  </mergeCells>
  <conditionalFormatting sqref="F91">
    <cfRule type="cellIs" priority="1" dxfId="1" operator="lessThanOrEqual" stopIfTrue="1">
      <formula>$F$93*10%</formula>
    </cfRule>
    <cfRule type="cellIs" priority="2" dxfId="0" operator="greaterThan" stopIfTrue="1">
      <formula>$F$93*10%</formula>
    </cfRule>
  </conditionalFormatting>
  <dataValidations count="3">
    <dataValidation type="whole" operator="lessThanOrEqual" allowBlank="1" showErrorMessage="1" error="Summa peab olema väiksem kui 10% KÜSK toetusest" sqref="F91">
      <formula1>F93*10%</formula1>
    </dataValidation>
    <dataValidation type="date" allowBlank="1" showInputMessage="1" showErrorMessage="1" promptTitle="II perioodi lõpukuupäev" prompt="Projekti II perioodi lõpp võib olla vahemikus 30.06.2009 kuni 31.05.2010" errorTitle="Vale kuupäev!" error="Kuupäeva ei kuulu projekti teise perioodi!" sqref="B7:D7">
      <formula1>39994</formula1>
      <formula2>40329</formula2>
    </dataValidation>
    <dataValidation type="date" allowBlank="1" showInputMessage="1" showErrorMessage="1" promptTitle="II perioodi alguskuupäev" prompt="Projekti II perioodi algus võib olla vahemikus 01.06.2009 kuni 01.05.2010" errorTitle="Vale kuupäev!" error="Kuupäeva ei kuulu projekti esimesse perioodi!" sqref="B6:D6">
      <formula1>39965</formula1>
      <formula2>40329</formula2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&amp;L..........................................
Taotleja allkirjaõigusliku esindaja allkiri&amp;R&amp;A</oddFooter>
  </headerFooter>
  <rowBreaks count="1" manualBreakCount="1">
    <brk id="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I52"/>
  <sheetViews>
    <sheetView showGridLines="0" zoomScalePageLayoutView="0" workbookViewId="0" topLeftCell="A5">
      <pane ySplit="4" topLeftCell="A9" activePane="bottomLeft" state="frozen"/>
      <selection pane="topLeft" activeCell="A5" sqref="A5"/>
      <selection pane="bottomLeft" activeCell="J27" sqref="J27"/>
    </sheetView>
  </sheetViews>
  <sheetFormatPr defaultColWidth="9.140625" defaultRowHeight="12.75"/>
  <cols>
    <col min="1" max="1" width="32.57421875" style="0" customWidth="1"/>
    <col min="2" max="2" width="13.00390625" style="0" customWidth="1"/>
    <col min="3" max="3" width="11.00390625" style="0" customWidth="1"/>
    <col min="4" max="4" width="9.140625" style="0" bestFit="1" customWidth="1"/>
    <col min="8" max="8" width="2.8515625" style="0" customWidth="1"/>
  </cols>
  <sheetData>
    <row r="1" ht="15.75">
      <c r="A1" s="70" t="s">
        <v>16</v>
      </c>
    </row>
    <row r="2" spans="1:7" ht="18" customHeight="1">
      <c r="A2" s="44" t="s">
        <v>50</v>
      </c>
      <c r="B2" s="336">
        <f>'1. perioodi eelarve'!B4:J4</f>
        <v>0</v>
      </c>
      <c r="C2" s="234"/>
      <c r="D2" s="234"/>
      <c r="E2" s="234"/>
      <c r="F2" s="234"/>
      <c r="G2" s="234"/>
    </row>
    <row r="3" spans="1:7" ht="15.75" customHeight="1">
      <c r="A3" s="44" t="s">
        <v>8</v>
      </c>
      <c r="B3" s="336">
        <f>'1. perioodi eelarve'!B5:J5</f>
        <v>0</v>
      </c>
      <c r="C3" s="234"/>
      <c r="D3" s="234"/>
      <c r="E3" s="234"/>
      <c r="F3" s="234"/>
      <c r="G3" s="234"/>
    </row>
    <row r="4" spans="2:4" ht="8.25" customHeight="1" thickBot="1">
      <c r="B4" s="33"/>
      <c r="D4" s="33"/>
    </row>
    <row r="5" spans="1:7" ht="20.25" customHeight="1">
      <c r="A5" s="340" t="s">
        <v>52</v>
      </c>
      <c r="B5" s="337" t="s">
        <v>19</v>
      </c>
      <c r="C5" s="343" t="s">
        <v>9</v>
      </c>
      <c r="D5" s="344"/>
      <c r="E5" s="344"/>
      <c r="F5" s="344"/>
      <c r="G5" s="345"/>
    </row>
    <row r="6" spans="1:7" ht="17.25" customHeight="1">
      <c r="A6" s="341"/>
      <c r="B6" s="338"/>
      <c r="C6" s="346" t="s">
        <v>5</v>
      </c>
      <c r="D6" s="349" t="s">
        <v>23</v>
      </c>
      <c r="E6" s="349"/>
      <c r="F6" s="349"/>
      <c r="G6" s="350" t="s">
        <v>4</v>
      </c>
    </row>
    <row r="7" spans="1:7" ht="18" customHeight="1">
      <c r="A7" s="341"/>
      <c r="B7" s="338"/>
      <c r="C7" s="347"/>
      <c r="D7" s="352" t="s">
        <v>10</v>
      </c>
      <c r="E7" s="349" t="s">
        <v>11</v>
      </c>
      <c r="F7" s="349"/>
      <c r="G7" s="350"/>
    </row>
    <row r="8" spans="1:7" ht="34.5" customHeight="1" thickBot="1">
      <c r="A8" s="342"/>
      <c r="B8" s="339"/>
      <c r="C8" s="348"/>
      <c r="D8" s="353"/>
      <c r="E8" s="71" t="s">
        <v>6</v>
      </c>
      <c r="F8" s="71" t="s">
        <v>12</v>
      </c>
      <c r="G8" s="351"/>
    </row>
    <row r="9" spans="1:7" s="2" customFormat="1" ht="9.75" customHeight="1">
      <c r="A9" s="67"/>
      <c r="B9" s="79"/>
      <c r="C9" s="78"/>
      <c r="D9" s="68"/>
      <c r="E9" s="106"/>
      <c r="F9" s="79"/>
      <c r="G9" s="100"/>
    </row>
    <row r="10" spans="1:7" s="2" customFormat="1" ht="18" customHeight="1">
      <c r="A10" s="72" t="s">
        <v>51</v>
      </c>
      <c r="B10" s="80">
        <f aca="true" t="shared" si="0" ref="B10:G10">SUM(B11:B12)</f>
        <v>0</v>
      </c>
      <c r="C10" s="81">
        <f t="shared" si="0"/>
        <v>0</v>
      </c>
      <c r="D10" s="82">
        <f t="shared" si="0"/>
        <v>0</v>
      </c>
      <c r="E10" s="82">
        <f t="shared" si="0"/>
        <v>0</v>
      </c>
      <c r="F10" s="107">
        <f t="shared" si="0"/>
        <v>0</v>
      </c>
      <c r="G10" s="101">
        <f t="shared" si="0"/>
        <v>0</v>
      </c>
    </row>
    <row r="11" spans="1:7" s="74" customFormat="1" ht="13.5" customHeight="1">
      <c r="A11" s="73" t="s">
        <v>17</v>
      </c>
      <c r="B11" s="83">
        <f>'1. perioodi eelarve'!E14</f>
        <v>0</v>
      </c>
      <c r="C11" s="84">
        <f>'1. perioodi eelarve'!F14</f>
        <v>0</v>
      </c>
      <c r="D11" s="85">
        <f>'1. perioodi eelarve'!G14</f>
        <v>0</v>
      </c>
      <c r="E11" s="85">
        <f>'1. perioodi eelarve'!H14</f>
        <v>0</v>
      </c>
      <c r="F11" s="83">
        <f>'1. perioodi eelarve'!I14</f>
        <v>0</v>
      </c>
      <c r="G11" s="102">
        <f>'1. perioodi eelarve'!J14</f>
        <v>0</v>
      </c>
    </row>
    <row r="12" spans="1:7" s="74" customFormat="1" ht="13.5" customHeight="1">
      <c r="A12" s="73" t="s">
        <v>18</v>
      </c>
      <c r="B12" s="83">
        <f>'2. perioodi eelarve'!E14</f>
        <v>0</v>
      </c>
      <c r="C12" s="84">
        <f>'2. perioodi eelarve'!F14</f>
        <v>0</v>
      </c>
      <c r="D12" s="85">
        <f>'2. perioodi eelarve'!G14</f>
        <v>0</v>
      </c>
      <c r="E12" s="85">
        <f>'2. perioodi eelarve'!H14</f>
        <v>0</v>
      </c>
      <c r="F12" s="83">
        <f>'2. perioodi eelarve'!I14</f>
        <v>0</v>
      </c>
      <c r="G12" s="102">
        <f>'2. perioodi eelarve'!J14</f>
        <v>0</v>
      </c>
    </row>
    <row r="13" spans="1:7" s="2" customFormat="1" ht="18" customHeight="1">
      <c r="A13" s="72" t="s">
        <v>53</v>
      </c>
      <c r="B13" s="80">
        <f aca="true" t="shared" si="1" ref="B13:G13">SUM(B14:B15)</f>
        <v>0</v>
      </c>
      <c r="C13" s="86">
        <f t="shared" si="1"/>
        <v>0</v>
      </c>
      <c r="D13" s="87">
        <f t="shared" si="1"/>
        <v>0</v>
      </c>
      <c r="E13" s="87">
        <f t="shared" si="1"/>
        <v>0</v>
      </c>
      <c r="F13" s="108">
        <f t="shared" si="1"/>
        <v>0</v>
      </c>
      <c r="G13" s="101">
        <f t="shared" si="1"/>
        <v>0</v>
      </c>
    </row>
    <row r="14" spans="1:7" s="74" customFormat="1" ht="13.5" customHeight="1">
      <c r="A14" s="73" t="s">
        <v>17</v>
      </c>
      <c r="B14" s="83">
        <f>'1. perioodi eelarve'!E27</f>
        <v>0</v>
      </c>
      <c r="C14" s="84">
        <f>'1. perioodi eelarve'!F27</f>
        <v>0</v>
      </c>
      <c r="D14" s="85">
        <f>'1. perioodi eelarve'!G27</f>
        <v>0</v>
      </c>
      <c r="E14" s="85">
        <f>'1. perioodi eelarve'!H27</f>
        <v>0</v>
      </c>
      <c r="F14" s="83">
        <f>'1. perioodi eelarve'!I27</f>
        <v>0</v>
      </c>
      <c r="G14" s="102">
        <f>'1. perioodi eelarve'!J27</f>
        <v>0</v>
      </c>
    </row>
    <row r="15" spans="1:7" s="74" customFormat="1" ht="13.5" customHeight="1">
      <c r="A15" s="73" t="s">
        <v>18</v>
      </c>
      <c r="B15" s="83">
        <f>'2. perioodi eelarve'!E27</f>
        <v>0</v>
      </c>
      <c r="C15" s="84">
        <f>'2. perioodi eelarve'!F27</f>
        <v>0</v>
      </c>
      <c r="D15" s="85">
        <f>'2. perioodi eelarve'!G27</f>
        <v>0</v>
      </c>
      <c r="E15" s="85">
        <f>'2. perioodi eelarve'!H27</f>
        <v>0</v>
      </c>
      <c r="F15" s="83">
        <f>'2. perioodi eelarve'!I27</f>
        <v>0</v>
      </c>
      <c r="G15" s="102">
        <f>'2. perioodi eelarve'!J27</f>
        <v>0</v>
      </c>
    </row>
    <row r="16" spans="1:7" s="2" customFormat="1" ht="18" customHeight="1">
      <c r="A16" s="72" t="s">
        <v>54</v>
      </c>
      <c r="B16" s="80">
        <f aca="true" t="shared" si="2" ref="B16:G16">SUM(B17:B18)</f>
        <v>0</v>
      </c>
      <c r="C16" s="86">
        <f t="shared" si="2"/>
        <v>0</v>
      </c>
      <c r="D16" s="87">
        <f t="shared" si="2"/>
        <v>0</v>
      </c>
      <c r="E16" s="87">
        <f t="shared" si="2"/>
        <v>0</v>
      </c>
      <c r="F16" s="108">
        <f t="shared" si="2"/>
        <v>0</v>
      </c>
      <c r="G16" s="101">
        <f t="shared" si="2"/>
        <v>0</v>
      </c>
    </row>
    <row r="17" spans="1:7" s="74" customFormat="1" ht="13.5" customHeight="1">
      <c r="A17" s="73" t="s">
        <v>17</v>
      </c>
      <c r="B17" s="83">
        <f>'1. perioodi eelarve'!E38</f>
        <v>0</v>
      </c>
      <c r="C17" s="84">
        <f>'1. perioodi eelarve'!F38</f>
        <v>0</v>
      </c>
      <c r="D17" s="85">
        <f>'1. perioodi eelarve'!G38</f>
        <v>0</v>
      </c>
      <c r="E17" s="85">
        <f>'1. perioodi eelarve'!H38</f>
        <v>0</v>
      </c>
      <c r="F17" s="83">
        <f>'1. perioodi eelarve'!I38</f>
        <v>0</v>
      </c>
      <c r="G17" s="102">
        <f>'1. perioodi eelarve'!J38</f>
        <v>0</v>
      </c>
    </row>
    <row r="18" spans="1:7" s="74" customFormat="1" ht="13.5" customHeight="1">
      <c r="A18" s="73" t="s">
        <v>18</v>
      </c>
      <c r="B18" s="83">
        <f>'2. perioodi eelarve'!E38</f>
        <v>0</v>
      </c>
      <c r="C18" s="84">
        <f>'2. perioodi eelarve'!F38</f>
        <v>0</v>
      </c>
      <c r="D18" s="85">
        <f>'2. perioodi eelarve'!G38</f>
        <v>0</v>
      </c>
      <c r="E18" s="85">
        <f>'2. perioodi eelarve'!H38</f>
        <v>0</v>
      </c>
      <c r="F18" s="83">
        <f>'2. perioodi eelarve'!I38</f>
        <v>0</v>
      </c>
      <c r="G18" s="102">
        <f>'2. perioodi eelarve'!J38</f>
        <v>0</v>
      </c>
    </row>
    <row r="19" spans="1:7" s="2" customFormat="1" ht="18" customHeight="1">
      <c r="A19" s="72" t="s">
        <v>55</v>
      </c>
      <c r="B19" s="80">
        <f aca="true" t="shared" si="3" ref="B19:G19">SUM(B20:B21)</f>
        <v>0</v>
      </c>
      <c r="C19" s="86">
        <f t="shared" si="3"/>
        <v>0</v>
      </c>
      <c r="D19" s="87">
        <f t="shared" si="3"/>
        <v>0</v>
      </c>
      <c r="E19" s="87">
        <f t="shared" si="3"/>
        <v>0</v>
      </c>
      <c r="F19" s="108">
        <f t="shared" si="3"/>
        <v>0</v>
      </c>
      <c r="G19" s="101">
        <f t="shared" si="3"/>
        <v>0</v>
      </c>
    </row>
    <row r="20" spans="1:7" s="74" customFormat="1" ht="13.5" customHeight="1">
      <c r="A20" s="73" t="s">
        <v>17</v>
      </c>
      <c r="B20" s="83">
        <f>'1. perioodi eelarve'!E46</f>
        <v>0</v>
      </c>
      <c r="C20" s="84">
        <f>'1. perioodi eelarve'!F46</f>
        <v>0</v>
      </c>
      <c r="D20" s="85">
        <f>'1. perioodi eelarve'!G46</f>
        <v>0</v>
      </c>
      <c r="E20" s="85">
        <f>'1. perioodi eelarve'!H46</f>
        <v>0</v>
      </c>
      <c r="F20" s="83">
        <f>'1. perioodi eelarve'!I46</f>
        <v>0</v>
      </c>
      <c r="G20" s="102">
        <f>'1. perioodi eelarve'!J46</f>
        <v>0</v>
      </c>
    </row>
    <row r="21" spans="1:7" s="74" customFormat="1" ht="13.5" customHeight="1">
      <c r="A21" s="73" t="s">
        <v>18</v>
      </c>
      <c r="B21" s="83">
        <f>'2. perioodi eelarve'!E46</f>
        <v>0</v>
      </c>
      <c r="C21" s="84">
        <f>'2. perioodi eelarve'!F46</f>
        <v>0</v>
      </c>
      <c r="D21" s="85">
        <f>'2. perioodi eelarve'!G46</f>
        <v>0</v>
      </c>
      <c r="E21" s="85">
        <f>'2. perioodi eelarve'!H46</f>
        <v>0</v>
      </c>
      <c r="F21" s="83">
        <f>'2. perioodi eelarve'!I46</f>
        <v>0</v>
      </c>
      <c r="G21" s="102">
        <f>'2. perioodi eelarve'!J46</f>
        <v>0</v>
      </c>
    </row>
    <row r="22" spans="1:7" s="2" customFormat="1" ht="18" customHeight="1">
      <c r="A22" s="72" t="s">
        <v>56</v>
      </c>
      <c r="B22" s="80">
        <f aca="true" t="shared" si="4" ref="B22:G22">SUM(B23:B24)</f>
        <v>0</v>
      </c>
      <c r="C22" s="86">
        <f t="shared" si="4"/>
        <v>0</v>
      </c>
      <c r="D22" s="87">
        <f t="shared" si="4"/>
        <v>0</v>
      </c>
      <c r="E22" s="87">
        <f t="shared" si="4"/>
        <v>0</v>
      </c>
      <c r="F22" s="108">
        <f t="shared" si="4"/>
        <v>0</v>
      </c>
      <c r="G22" s="101">
        <f t="shared" si="4"/>
        <v>0</v>
      </c>
    </row>
    <row r="23" spans="1:7" s="74" customFormat="1" ht="13.5" customHeight="1">
      <c r="A23" s="73" t="s">
        <v>17</v>
      </c>
      <c r="B23" s="83">
        <f>'1. perioodi eelarve'!E57</f>
        <v>0</v>
      </c>
      <c r="C23" s="84">
        <f>'1. perioodi eelarve'!F57</f>
        <v>0</v>
      </c>
      <c r="D23" s="85">
        <f>'1. perioodi eelarve'!G57</f>
        <v>0</v>
      </c>
      <c r="E23" s="85">
        <f>'1. perioodi eelarve'!H57</f>
        <v>0</v>
      </c>
      <c r="F23" s="83">
        <f>'1. perioodi eelarve'!I57</f>
        <v>0</v>
      </c>
      <c r="G23" s="102">
        <f>'1. perioodi eelarve'!J57</f>
        <v>0</v>
      </c>
    </row>
    <row r="24" spans="1:7" s="74" customFormat="1" ht="13.5" customHeight="1">
      <c r="A24" s="73" t="s">
        <v>18</v>
      </c>
      <c r="B24" s="83">
        <f>'2. perioodi eelarve'!E57</f>
        <v>0</v>
      </c>
      <c r="C24" s="84">
        <f>'2. perioodi eelarve'!F57</f>
        <v>0</v>
      </c>
      <c r="D24" s="85">
        <f>'2. perioodi eelarve'!G57</f>
        <v>0</v>
      </c>
      <c r="E24" s="85">
        <f>'2. perioodi eelarve'!H57</f>
        <v>0</v>
      </c>
      <c r="F24" s="83">
        <f>'2. perioodi eelarve'!I57</f>
        <v>0</v>
      </c>
      <c r="G24" s="102">
        <f>'2. perioodi eelarve'!J57</f>
        <v>0</v>
      </c>
    </row>
    <row r="25" spans="1:7" s="2" customFormat="1" ht="18" customHeight="1">
      <c r="A25" s="72" t="s">
        <v>57</v>
      </c>
      <c r="B25" s="80">
        <f aca="true" t="shared" si="5" ref="B25:G25">SUM(B26:B27)</f>
        <v>0</v>
      </c>
      <c r="C25" s="86">
        <f t="shared" si="5"/>
        <v>0</v>
      </c>
      <c r="D25" s="87">
        <f t="shared" si="5"/>
        <v>0</v>
      </c>
      <c r="E25" s="87">
        <f t="shared" si="5"/>
        <v>0</v>
      </c>
      <c r="F25" s="108">
        <f t="shared" si="5"/>
        <v>0</v>
      </c>
      <c r="G25" s="101">
        <f t="shared" si="5"/>
        <v>0</v>
      </c>
    </row>
    <row r="26" spans="1:7" s="74" customFormat="1" ht="13.5" customHeight="1">
      <c r="A26" s="73" t="s">
        <v>17</v>
      </c>
      <c r="B26" s="83">
        <f>'1. perioodi eelarve'!E63</f>
        <v>0</v>
      </c>
      <c r="C26" s="84">
        <f>'1. perioodi eelarve'!F63</f>
        <v>0</v>
      </c>
      <c r="D26" s="85">
        <f>'1. perioodi eelarve'!G63</f>
        <v>0</v>
      </c>
      <c r="E26" s="85">
        <f>'1. perioodi eelarve'!H63</f>
        <v>0</v>
      </c>
      <c r="F26" s="83">
        <f>'1. perioodi eelarve'!I63</f>
        <v>0</v>
      </c>
      <c r="G26" s="102">
        <f>'1. perioodi eelarve'!J63</f>
        <v>0</v>
      </c>
    </row>
    <row r="27" spans="1:7" s="74" customFormat="1" ht="13.5" customHeight="1">
      <c r="A27" s="73" t="s">
        <v>18</v>
      </c>
      <c r="B27" s="83">
        <f>'2. perioodi eelarve'!E63</f>
        <v>0</v>
      </c>
      <c r="C27" s="84">
        <f>'2. perioodi eelarve'!F63</f>
        <v>0</v>
      </c>
      <c r="D27" s="85">
        <f>'2. perioodi eelarve'!G63</f>
        <v>0</v>
      </c>
      <c r="E27" s="85">
        <f>'2. perioodi eelarve'!H63</f>
        <v>0</v>
      </c>
      <c r="F27" s="83">
        <f>'2. perioodi eelarve'!I63</f>
        <v>0</v>
      </c>
      <c r="G27" s="102">
        <f>'2. perioodi eelarve'!J63</f>
        <v>0</v>
      </c>
    </row>
    <row r="28" spans="1:7" s="2" customFormat="1" ht="18" customHeight="1">
      <c r="A28" s="72" t="s">
        <v>58</v>
      </c>
      <c r="B28" s="80">
        <f aca="true" t="shared" si="6" ref="B28:G28">SUM(B29:B30)</f>
        <v>0</v>
      </c>
      <c r="C28" s="86">
        <f t="shared" si="6"/>
        <v>0</v>
      </c>
      <c r="D28" s="87">
        <f t="shared" si="6"/>
        <v>0</v>
      </c>
      <c r="E28" s="87">
        <f t="shared" si="6"/>
        <v>0</v>
      </c>
      <c r="F28" s="108">
        <f t="shared" si="6"/>
        <v>0</v>
      </c>
      <c r="G28" s="101">
        <f t="shared" si="6"/>
        <v>0</v>
      </c>
    </row>
    <row r="29" spans="1:7" s="74" customFormat="1" ht="13.5" customHeight="1">
      <c r="A29" s="75" t="s">
        <v>17</v>
      </c>
      <c r="B29" s="88">
        <f>'1. perioodi eelarve'!E71</f>
        <v>0</v>
      </c>
      <c r="C29" s="89">
        <f>'1. perioodi eelarve'!F71</f>
        <v>0</v>
      </c>
      <c r="D29" s="90">
        <f>'1. perioodi eelarve'!G71</f>
        <v>0</v>
      </c>
      <c r="E29" s="90">
        <f>'1. perioodi eelarve'!H71</f>
        <v>0</v>
      </c>
      <c r="F29" s="88">
        <f>'1. perioodi eelarve'!I71</f>
        <v>0</v>
      </c>
      <c r="G29" s="103">
        <f>'1. perioodi eelarve'!J71</f>
        <v>0</v>
      </c>
    </row>
    <row r="30" spans="1:7" s="74" customFormat="1" ht="13.5" customHeight="1">
      <c r="A30" s="73" t="s">
        <v>18</v>
      </c>
      <c r="B30" s="83">
        <f>'2. perioodi eelarve'!E71</f>
        <v>0</v>
      </c>
      <c r="C30" s="84">
        <f>'2. perioodi eelarve'!F71</f>
        <v>0</v>
      </c>
      <c r="D30" s="85">
        <f>'2. perioodi eelarve'!G71</f>
        <v>0</v>
      </c>
      <c r="E30" s="85">
        <f>'2. perioodi eelarve'!H71</f>
        <v>0</v>
      </c>
      <c r="F30" s="83">
        <f>'2. perioodi eelarve'!I71</f>
        <v>0</v>
      </c>
      <c r="G30" s="102">
        <f>'2. perioodi eelarve'!J71</f>
        <v>0</v>
      </c>
    </row>
    <row r="31" spans="1:7" s="2" customFormat="1" ht="18" customHeight="1">
      <c r="A31" s="72" t="s">
        <v>59</v>
      </c>
      <c r="B31" s="80">
        <f aca="true" t="shared" si="7" ref="B31:G31">SUM(B32:B33)</f>
        <v>0</v>
      </c>
      <c r="C31" s="86">
        <f t="shared" si="7"/>
        <v>0</v>
      </c>
      <c r="D31" s="87">
        <f t="shared" si="7"/>
        <v>0</v>
      </c>
      <c r="E31" s="87">
        <f t="shared" si="7"/>
        <v>0</v>
      </c>
      <c r="F31" s="108">
        <f t="shared" si="7"/>
        <v>0</v>
      </c>
      <c r="G31" s="101">
        <f t="shared" si="7"/>
        <v>0</v>
      </c>
    </row>
    <row r="32" spans="1:7" s="74" customFormat="1" ht="13.5" customHeight="1">
      <c r="A32" s="73" t="s">
        <v>17</v>
      </c>
      <c r="B32" s="83">
        <f>'1. perioodi eelarve'!E77</f>
        <v>0</v>
      </c>
      <c r="C32" s="84">
        <f>'1. perioodi eelarve'!F77</f>
        <v>0</v>
      </c>
      <c r="D32" s="85">
        <f>'1. perioodi eelarve'!G77</f>
        <v>0</v>
      </c>
      <c r="E32" s="85">
        <f>'1. perioodi eelarve'!H77</f>
        <v>0</v>
      </c>
      <c r="F32" s="83">
        <f>'1. perioodi eelarve'!I77</f>
        <v>0</v>
      </c>
      <c r="G32" s="102">
        <f>'1. perioodi eelarve'!J77</f>
        <v>0</v>
      </c>
    </row>
    <row r="33" spans="1:7" s="74" customFormat="1" ht="13.5" customHeight="1">
      <c r="A33" s="73" t="s">
        <v>18</v>
      </c>
      <c r="B33" s="83">
        <f>'2. perioodi eelarve'!E77</f>
        <v>0</v>
      </c>
      <c r="C33" s="84">
        <f>'2. perioodi eelarve'!F77</f>
        <v>0</v>
      </c>
      <c r="D33" s="85">
        <f>'2. perioodi eelarve'!G77</f>
        <v>0</v>
      </c>
      <c r="E33" s="85">
        <f>'2. perioodi eelarve'!H77</f>
        <v>0</v>
      </c>
      <c r="F33" s="83">
        <f>'2. perioodi eelarve'!I77</f>
        <v>0</v>
      </c>
      <c r="G33" s="102">
        <f>'2. perioodi eelarve'!J77</f>
        <v>0</v>
      </c>
    </row>
    <row r="34" spans="1:7" s="2" customFormat="1" ht="18" customHeight="1">
      <c r="A34" s="72" t="s">
        <v>60</v>
      </c>
      <c r="B34" s="80">
        <f aca="true" t="shared" si="8" ref="B34:G34">SUM(B35:B36)</f>
        <v>0</v>
      </c>
      <c r="C34" s="86">
        <f t="shared" si="8"/>
        <v>0</v>
      </c>
      <c r="D34" s="87">
        <f t="shared" si="8"/>
        <v>0</v>
      </c>
      <c r="E34" s="87">
        <f t="shared" si="8"/>
        <v>0</v>
      </c>
      <c r="F34" s="108">
        <f t="shared" si="8"/>
        <v>0</v>
      </c>
      <c r="G34" s="101">
        <f t="shared" si="8"/>
        <v>0</v>
      </c>
    </row>
    <row r="35" spans="1:7" s="74" customFormat="1" ht="13.5" customHeight="1">
      <c r="A35" s="73" t="s">
        <v>17</v>
      </c>
      <c r="B35" s="83">
        <f>'1. perioodi eelarve'!E83</f>
        <v>0</v>
      </c>
      <c r="C35" s="84">
        <f>'1. perioodi eelarve'!F83</f>
        <v>0</v>
      </c>
      <c r="D35" s="85">
        <f>'1. perioodi eelarve'!G83</f>
        <v>0</v>
      </c>
      <c r="E35" s="85">
        <f>'1. perioodi eelarve'!H83</f>
        <v>0</v>
      </c>
      <c r="F35" s="83">
        <f>'1. perioodi eelarve'!I83</f>
        <v>0</v>
      </c>
      <c r="G35" s="102">
        <f>'1. perioodi eelarve'!J83</f>
        <v>0</v>
      </c>
    </row>
    <row r="36" spans="1:7" s="74" customFormat="1" ht="13.5" customHeight="1">
      <c r="A36" s="73" t="s">
        <v>18</v>
      </c>
      <c r="B36" s="83">
        <f>'2. perioodi eelarve'!E83</f>
        <v>0</v>
      </c>
      <c r="C36" s="84">
        <f>'2. perioodi eelarve'!F83</f>
        <v>0</v>
      </c>
      <c r="D36" s="85">
        <f>'2. perioodi eelarve'!G83</f>
        <v>0</v>
      </c>
      <c r="E36" s="85">
        <f>'2. perioodi eelarve'!H83</f>
        <v>0</v>
      </c>
      <c r="F36" s="83">
        <f>'2. perioodi eelarve'!I83</f>
        <v>0</v>
      </c>
      <c r="G36" s="102">
        <f>'2. perioodi eelarve'!J83</f>
        <v>0</v>
      </c>
    </row>
    <row r="37" spans="1:9" ht="30" customHeight="1">
      <c r="A37" s="72" t="s">
        <v>61</v>
      </c>
      <c r="B37" s="80">
        <f>SUM(B38:B39)</f>
        <v>0</v>
      </c>
      <c r="C37" s="86">
        <f>SUM(C38:C39)</f>
        <v>0</v>
      </c>
      <c r="D37" s="87" t="s">
        <v>21</v>
      </c>
      <c r="E37" s="87" t="s">
        <v>21</v>
      </c>
      <c r="F37" s="108" t="s">
        <v>21</v>
      </c>
      <c r="G37" s="101">
        <f>SUM(G38:G39)</f>
        <v>0</v>
      </c>
      <c r="H37" s="66"/>
      <c r="I37" s="66"/>
    </row>
    <row r="38" spans="1:9" s="77" customFormat="1" ht="13.5" customHeight="1">
      <c r="A38" s="73" t="s">
        <v>17</v>
      </c>
      <c r="B38" s="83">
        <f>'1. perioodi eelarve'!E91</f>
        <v>0</v>
      </c>
      <c r="C38" s="84">
        <f>'1. perioodi eelarve'!F91</f>
        <v>0</v>
      </c>
      <c r="D38" s="85" t="str">
        <f>'1. perioodi eelarve'!G91</f>
        <v>x</v>
      </c>
      <c r="E38" s="85" t="str">
        <f>'1. perioodi eelarve'!H91</f>
        <v>x</v>
      </c>
      <c r="F38" s="83" t="str">
        <f>'1. perioodi eelarve'!I91</f>
        <v>x</v>
      </c>
      <c r="G38" s="102">
        <f>'1. perioodi eelarve'!J91</f>
        <v>0</v>
      </c>
      <c r="H38" s="76"/>
      <c r="I38" s="76"/>
    </row>
    <row r="39" spans="1:9" s="77" customFormat="1" ht="13.5" customHeight="1">
      <c r="A39" s="73" t="s">
        <v>18</v>
      </c>
      <c r="B39" s="83">
        <f>'2. perioodi eelarve'!E91</f>
        <v>0</v>
      </c>
      <c r="C39" s="84">
        <f>'2. perioodi eelarve'!F91</f>
        <v>0</v>
      </c>
      <c r="D39" s="85" t="str">
        <f>'2. perioodi eelarve'!G91</f>
        <v>x</v>
      </c>
      <c r="E39" s="85" t="str">
        <f>'2. perioodi eelarve'!H91</f>
        <v>x</v>
      </c>
      <c r="F39" s="83" t="str">
        <f>'2. perioodi eelarve'!I91</f>
        <v>x</v>
      </c>
      <c r="G39" s="102">
        <f>'2. perioodi eelarve'!J91</f>
        <v>0</v>
      </c>
      <c r="H39" s="76"/>
      <c r="I39" s="76"/>
    </row>
    <row r="40" spans="1:9" ht="15.75" customHeight="1">
      <c r="A40" s="69"/>
      <c r="B40" s="91"/>
      <c r="C40" s="111" t="e">
        <f>C37/C41</f>
        <v>#DIV/0!</v>
      </c>
      <c r="D40" s="92"/>
      <c r="E40" s="92"/>
      <c r="F40" s="91"/>
      <c r="G40" s="104"/>
      <c r="H40" s="66"/>
      <c r="I40" s="66"/>
    </row>
    <row r="41" spans="1:9" ht="23.25" customHeight="1">
      <c r="A41" s="72" t="s">
        <v>49</v>
      </c>
      <c r="B41" s="93">
        <f aca="true" t="shared" si="9" ref="B41:G41">SUM(B42:B43)</f>
        <v>0</v>
      </c>
      <c r="C41" s="126">
        <f t="shared" si="9"/>
        <v>0</v>
      </c>
      <c r="D41" s="94">
        <f t="shared" si="9"/>
        <v>0</v>
      </c>
      <c r="E41" s="94">
        <f t="shared" si="9"/>
        <v>0</v>
      </c>
      <c r="F41" s="93">
        <f t="shared" si="9"/>
        <v>0</v>
      </c>
      <c r="G41" s="105">
        <f t="shared" si="9"/>
        <v>0</v>
      </c>
      <c r="H41" s="66"/>
      <c r="I41" s="66"/>
    </row>
    <row r="42" spans="1:9" s="77" customFormat="1" ht="18" customHeight="1" hidden="1">
      <c r="A42" s="73" t="s">
        <v>17</v>
      </c>
      <c r="B42" s="117">
        <f>'1. perioodi eelarve'!E93</f>
        <v>0</v>
      </c>
      <c r="C42" s="125">
        <f>'1. perioodi eelarve'!F93</f>
        <v>0</v>
      </c>
      <c r="D42" s="118">
        <f>'1. perioodi eelarve'!G93</f>
        <v>0</v>
      </c>
      <c r="E42" s="118">
        <f>'1. perioodi eelarve'!H93</f>
        <v>0</v>
      </c>
      <c r="F42" s="117">
        <f>'1. perioodi eelarve'!I93</f>
        <v>0</v>
      </c>
      <c r="G42" s="119">
        <f>'1. perioodi eelarve'!J93</f>
        <v>0</v>
      </c>
      <c r="H42" s="76"/>
      <c r="I42" s="76"/>
    </row>
    <row r="43" spans="1:9" s="77" customFormat="1" ht="18" customHeight="1" hidden="1">
      <c r="A43" s="120" t="s">
        <v>18</v>
      </c>
      <c r="B43" s="121">
        <f>'2. perioodi eelarve'!E93</f>
        <v>0</v>
      </c>
      <c r="C43" s="124">
        <f>'2. perioodi eelarve'!F93</f>
        <v>0</v>
      </c>
      <c r="D43" s="122">
        <f>'2. perioodi eelarve'!G93</f>
        <v>0</v>
      </c>
      <c r="E43" s="122">
        <f>'2. perioodi eelarve'!H93</f>
        <v>0</v>
      </c>
      <c r="F43" s="121">
        <f>'2. perioodi eelarve'!I93</f>
        <v>0</v>
      </c>
      <c r="G43" s="123">
        <f>'2. perioodi eelarve'!J93</f>
        <v>0</v>
      </c>
      <c r="H43" s="76"/>
      <c r="I43" s="76"/>
    </row>
    <row r="44" spans="1:9" s="2" customFormat="1" ht="21" customHeight="1">
      <c r="A44" s="331" t="s">
        <v>79</v>
      </c>
      <c r="B44" s="332"/>
      <c r="C44" s="144" t="e">
        <f>C41/B41</f>
        <v>#DIV/0!</v>
      </c>
      <c r="D44" s="127"/>
      <c r="E44" s="128"/>
      <c r="F44" s="128"/>
      <c r="G44" s="129"/>
      <c r="H44" s="66"/>
      <c r="I44" s="66"/>
    </row>
    <row r="45" spans="1:9" s="2" customFormat="1" ht="21" customHeight="1">
      <c r="A45" s="329" t="s">
        <v>78</v>
      </c>
      <c r="B45" s="330"/>
      <c r="C45" s="115"/>
      <c r="D45" s="333">
        <f>SUM(D41:F41)</f>
        <v>0</v>
      </c>
      <c r="E45" s="334"/>
      <c r="F45" s="335"/>
      <c r="G45" s="116"/>
      <c r="H45" s="66"/>
      <c r="I45" s="66"/>
    </row>
    <row r="46" spans="1:9" s="2" customFormat="1" ht="21" customHeight="1">
      <c r="A46" s="329" t="s">
        <v>75</v>
      </c>
      <c r="B46" s="330"/>
      <c r="C46" s="115"/>
      <c r="D46" s="130" t="e">
        <f>D41/D45</f>
        <v>#DIV/0!</v>
      </c>
      <c r="E46" s="130" t="e">
        <f>E41/D45</f>
        <v>#DIV/0!</v>
      </c>
      <c r="F46" s="131" t="e">
        <f>F41/D45</f>
        <v>#DIV/0!</v>
      </c>
      <c r="G46" s="116"/>
      <c r="H46" s="66"/>
      <c r="I46" s="66"/>
    </row>
    <row r="47" spans="1:9" s="2" customFormat="1" ht="21.75" customHeight="1" thickBot="1">
      <c r="A47" s="179" t="s">
        <v>80</v>
      </c>
      <c r="B47" s="95">
        <v>1</v>
      </c>
      <c r="C47" s="132" t="e">
        <f>C41/B41</f>
        <v>#DIV/0!</v>
      </c>
      <c r="D47" s="133" t="e">
        <f>D41/B41</f>
        <v>#DIV/0!</v>
      </c>
      <c r="E47" s="133" t="e">
        <f>E41/B41</f>
        <v>#DIV/0!</v>
      </c>
      <c r="F47" s="134" t="e">
        <f>F41/B41</f>
        <v>#DIV/0!</v>
      </c>
      <c r="G47" s="135" t="e">
        <f>G41/B41</f>
        <v>#DIV/0!</v>
      </c>
      <c r="H47" s="66"/>
      <c r="I47" s="66"/>
    </row>
    <row r="48" spans="2:9" ht="12.75">
      <c r="B48" s="66"/>
      <c r="C48" s="66"/>
      <c r="D48" s="66"/>
      <c r="E48" s="66"/>
      <c r="F48" s="66"/>
      <c r="G48" s="66"/>
      <c r="H48" s="66"/>
      <c r="I48" s="66"/>
    </row>
    <row r="49" spans="2:9" ht="12.75">
      <c r="B49" s="66"/>
      <c r="C49" s="66"/>
      <c r="D49" s="66"/>
      <c r="E49" s="66"/>
      <c r="F49" s="66"/>
      <c r="G49" s="66"/>
      <c r="H49" s="66"/>
      <c r="I49" s="66"/>
    </row>
    <row r="50" spans="2:9" ht="12.75">
      <c r="B50" s="66"/>
      <c r="C50" s="66"/>
      <c r="D50" s="66"/>
      <c r="E50" s="66"/>
      <c r="F50" s="66"/>
      <c r="G50" s="66"/>
      <c r="H50" s="66"/>
      <c r="I50" s="66"/>
    </row>
    <row r="51" spans="2:9" ht="12.75">
      <c r="B51" s="66"/>
      <c r="C51" s="66"/>
      <c r="D51" s="66"/>
      <c r="E51" s="66"/>
      <c r="F51" s="66"/>
      <c r="G51" s="66"/>
      <c r="H51" s="66"/>
      <c r="I51" s="66"/>
    </row>
    <row r="52" spans="2:9" ht="12.75">
      <c r="B52" s="66"/>
      <c r="C52" s="66"/>
      <c r="D52" s="66"/>
      <c r="E52" s="66"/>
      <c r="F52" s="66"/>
      <c r="G52" s="66"/>
      <c r="H52" s="66"/>
      <c r="I52" s="66"/>
    </row>
  </sheetData>
  <sheetProtection password="E019" sheet="1" objects="1" scenarios="1"/>
  <mergeCells count="14">
    <mergeCell ref="D6:F6"/>
    <mergeCell ref="G6:G8"/>
    <mergeCell ref="D7:D8"/>
    <mergeCell ref="E7:F7"/>
    <mergeCell ref="A46:B46"/>
    <mergeCell ref="A44:B44"/>
    <mergeCell ref="A45:B45"/>
    <mergeCell ref="D45:F45"/>
    <mergeCell ref="B2:G2"/>
    <mergeCell ref="B3:G3"/>
    <mergeCell ref="B5:B8"/>
    <mergeCell ref="A5:A8"/>
    <mergeCell ref="C5:G5"/>
    <mergeCell ref="C6:C8"/>
  </mergeCells>
  <printOptions/>
  <pageMargins left="0.9448818897637796" right="0.15748031496062992" top="0.984251968503937" bottom="0.7874015748031497" header="0.5118110236220472" footer="0.31496062992125984"/>
  <pageSetup horizontalDpi="600" verticalDpi="600" orientation="portrait" paperSize="9" scale="95" r:id="rId3"/>
  <headerFooter alignWithMargins="0">
    <oddFooter>&amp;L&amp;9...........................................
Taotleja allkirjaõigusliku esindaja allkiri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2008-06-14T07:55:03Z</cp:lastPrinted>
  <dcterms:created xsi:type="dcterms:W3CDTF">2008-04-13T08:03:52Z</dcterms:created>
  <dcterms:modified xsi:type="dcterms:W3CDTF">2008-06-15T14:01:55Z</dcterms:modified>
  <cp:category/>
  <cp:version/>
  <cp:contentType/>
  <cp:contentStatus/>
</cp:coreProperties>
</file>