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24" activeTab="0"/>
  </bookViews>
  <sheets>
    <sheet name="Projekti eelarve " sheetId="1" r:id="rId1"/>
  </sheets>
  <definedNames>
    <definedName name="_xlnm.Print_Area" localSheetId="0">'Projekti eelarve '!$A$1:$I$47</definedName>
  </definedNames>
  <calcPr fullCalcOnLoad="1"/>
</workbook>
</file>

<file path=xl/sharedStrings.xml><?xml version="1.0" encoding="utf-8"?>
<sst xmlns="http://schemas.openxmlformats.org/spreadsheetml/2006/main" count="75" uniqueCount="45">
  <si>
    <t xml:space="preserve">Taotleja: </t>
  </si>
  <si>
    <t>Projekt:</t>
  </si>
  <si>
    <t>Projekti algus:</t>
  </si>
  <si>
    <t>Projekti lõpp: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</si>
  <si>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</si>
  <si>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</si>
  <si>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</si>
  <si>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</si>
  <si>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</si>
  <si>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</si>
  <si>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</si>
  <si>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</si>
  <si>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>1.4.</t>
  </si>
  <si>
    <t xml:space="preserve">2.1.  </t>
  </si>
  <si>
    <t xml:space="preserve">2.2. </t>
  </si>
  <si>
    <t xml:space="preserve">2.3. 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</si>
  <si>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</si>
  <si>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</si>
  <si>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</si>
  <si>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</si>
  <si>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</si>
  <si>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</si>
  <si>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</si>
  <si>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KÜSKi toetus</t>
  </si>
  <si>
    <t>Kas KÜSKi toetus jääb programmis lubatud summa piiridesse?</t>
  </si>
  <si>
    <t>Eelarve seletuskiri (NB! Kohustuslik))</t>
  </si>
  <si>
    <t>2. Projekti ürituste ja tegevuste elluviimiseks ostetud teenuste ja toodete kulud</t>
  </si>
  <si>
    <t>NB! Rahalise omafinantseeringu minimaalne nõue on 5% kulude maksumusest</t>
  </si>
  <si>
    <t>Üldkulude osatähtsus KÜSKi eraldatud toetuse mahust</t>
  </si>
  <si>
    <t>Kas on täidetud kulugrupi 3 rahalise omafin.min. nõue 5%?</t>
  </si>
  <si>
    <t>Finantseerimisallikad</t>
  </si>
  <si>
    <t>Rahaline omafinant-seering</t>
  </si>
  <si>
    <r>
      <t xml:space="preserve">1. Tööjõukulud </t>
    </r>
    <r>
      <rPr>
        <sz val="10"/>
        <color indexed="12"/>
        <rFont val="Arial"/>
        <family val="2"/>
      </rPr>
      <t>(koos maksudega)</t>
    </r>
  </si>
  <si>
    <t>1.3.</t>
  </si>
  <si>
    <t>1.5.</t>
  </si>
  <si>
    <t>1.6. Töötuskindlustusmakse 0,8% (valem arvstab)</t>
  </si>
  <si>
    <t>1.7. Sotsiaalmaks 33% (valem arvestab)</t>
  </si>
  <si>
    <t>4. Üldkulud (kuni 10% ulatuses eraldatud toetuse mahust)</t>
  </si>
  <si>
    <t>Projekti eelarve</t>
  </si>
  <si>
    <t>Kas üldkulud jäävad 10% piiridesse eraldatud toetuse mahust?</t>
  </si>
  <si>
    <r>
      <t xml:space="preserve">Osatähtsused </t>
    </r>
    <r>
      <rPr>
        <i/>
        <u val="single"/>
        <sz val="9"/>
        <rFont val="Arial"/>
        <family val="2"/>
      </rPr>
      <t>kogu projekti eelarvest</t>
    </r>
  </si>
  <si>
    <t>Esitage kõikide kulude kohta täpne kalkulatsioon ning põhjendus. Kui on teada tööde-teenuste pakkuja, tooge ta ka nimeliselt kindlasti välja.</t>
  </si>
  <si>
    <t>3. Projekti elluviimiseks vajalike investeeringute ja soetuste kulud (nõutav min. 5% rahaline omaosalus; vooru tingimuste punkt 3.2)</t>
  </si>
  <si>
    <t xml:space="preserve">EELARVE  TUR17 (Kogukondliku turvalisuse 2017.a. toetusvoor) </t>
  </si>
  <si>
    <t>Toetusvooru abikõlblikkuse periood on maksimaalselt 01.07.2017-30.04.2018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</si>
</sst>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  <numFmt numFmtId="180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6" fillId="33" borderId="10" xfId="56" applyFont="1" applyFill="1" applyBorder="1" applyAlignment="1">
      <alignment horizontal="right" indent="3"/>
      <protection/>
    </xf>
    <xf numFmtId="0" fontId="6" fillId="33" borderId="11" xfId="56" applyFont="1" applyFill="1" applyBorder="1" applyAlignment="1">
      <alignment horizontal="right" indent="3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7" fillId="33" borderId="10" xfId="56" applyFont="1" applyFill="1" applyBorder="1" applyAlignment="1">
      <alignment horizontal="center" vertical="center"/>
      <protection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2" fillId="0" borderId="12" xfId="56" applyBorder="1">
      <alignment/>
      <protection/>
    </xf>
    <xf numFmtId="0" fontId="2" fillId="0" borderId="13" xfId="56" applyBorder="1" applyAlignment="1">
      <alignment horizontal="center"/>
      <protection/>
    </xf>
    <xf numFmtId="172" fontId="2" fillId="0" borderId="13" xfId="56" applyNumberFormat="1" applyBorder="1" applyAlignment="1">
      <alignment horizontal="center"/>
      <protection/>
    </xf>
    <xf numFmtId="172" fontId="2" fillId="0" borderId="14" xfId="56" applyNumberFormat="1" applyBorder="1" applyAlignment="1">
      <alignment horizontal="center"/>
      <protection/>
    </xf>
    <xf numFmtId="172" fontId="2" fillId="33" borderId="15" xfId="56" applyNumberFormat="1" applyFill="1" applyBorder="1" applyAlignment="1">
      <alignment horizontal="center"/>
      <protection/>
    </xf>
    <xf numFmtId="172" fontId="2" fillId="0" borderId="12" xfId="56" applyNumberFormat="1" applyBorder="1" applyAlignment="1">
      <alignment horizontal="center"/>
      <protection/>
    </xf>
    <xf numFmtId="172" fontId="2" fillId="0" borderId="16" xfId="56" applyNumberFormat="1" applyFill="1" applyBorder="1" applyAlignment="1">
      <alignment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9" fillId="33" borderId="18" xfId="56" applyNumberFormat="1" applyFont="1" applyFill="1" applyBorder="1" applyAlignment="1">
      <alignment horizontal="center" vertical="center" shrinkToFit="1"/>
      <protection/>
    </xf>
    <xf numFmtId="173" fontId="9" fillId="33" borderId="19" xfId="56" applyNumberFormat="1" applyFont="1" applyFill="1" applyBorder="1" applyAlignment="1">
      <alignment horizontal="center" vertical="center" shrinkToFit="1"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2" fillId="0" borderId="0" xfId="56" applyAlignment="1">
      <alignment vertical="center" wrapText="1"/>
      <protection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20" xfId="56" applyFont="1" applyBorder="1" applyAlignment="1" applyProtection="1">
      <alignment horizontal="center" shrinkToFit="1"/>
      <protection locked="0"/>
    </xf>
    <xf numFmtId="172" fontId="2" fillId="0" borderId="20" xfId="56" applyNumberFormat="1" applyBorder="1" applyAlignment="1" applyProtection="1">
      <alignment horizontal="center" shrinkToFit="1"/>
      <protection locked="0"/>
    </xf>
    <xf numFmtId="173" fontId="2" fillId="0" borderId="21" xfId="56" applyNumberFormat="1" applyBorder="1" applyAlignment="1" applyProtection="1">
      <alignment horizontal="center" shrinkToFit="1"/>
      <protection locked="0"/>
    </xf>
    <xf numFmtId="173" fontId="2" fillId="33" borderId="15" xfId="56" applyNumberFormat="1" applyFill="1" applyBorder="1" applyAlignment="1">
      <alignment horizontal="center" shrinkToFit="1"/>
      <protection/>
    </xf>
    <xf numFmtId="173" fontId="2" fillId="0" borderId="12" xfId="56" applyNumberFormat="1" applyBorder="1" applyAlignment="1" applyProtection="1">
      <alignment horizontal="center" shrinkToFit="1"/>
      <protection locked="0"/>
    </xf>
    <xf numFmtId="0" fontId="10" fillId="0" borderId="11" xfId="56" applyFont="1" applyBorder="1" applyAlignment="1" applyProtection="1">
      <alignment vertical="center" shrinkToFit="1"/>
      <protection locked="0"/>
    </xf>
    <xf numFmtId="0" fontId="10" fillId="0" borderId="22" xfId="56" applyFont="1" applyBorder="1" applyAlignment="1" applyProtection="1">
      <alignment horizontal="center" shrinkToFit="1"/>
      <protection locked="0"/>
    </xf>
    <xf numFmtId="172" fontId="2" fillId="0" borderId="22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11" xfId="56" applyNumberFormat="1" applyBorder="1" applyAlignment="1" applyProtection="1">
      <alignment horizontal="center" shrinkToFit="1"/>
      <protection locked="0"/>
    </xf>
    <xf numFmtId="0" fontId="10" fillId="0" borderId="22" xfId="56" applyFont="1" applyBorder="1" applyAlignment="1">
      <alignment horizontal="center" shrinkToFit="1"/>
      <protection/>
    </xf>
    <xf numFmtId="172" fontId="2" fillId="0" borderId="22" xfId="56" applyNumberFormat="1" applyBorder="1" applyAlignment="1">
      <alignment horizontal="center" shrinkToFit="1"/>
      <protection/>
    </xf>
    <xf numFmtId="173" fontId="2" fillId="0" borderId="23" xfId="56" applyNumberFormat="1" applyBorder="1" applyAlignment="1">
      <alignment horizontal="center" shrinkToFit="1"/>
      <protection/>
    </xf>
    <xf numFmtId="173" fontId="2" fillId="0" borderId="24" xfId="56" applyNumberFormat="1" applyBorder="1" applyAlignment="1" applyProtection="1">
      <alignment horizontal="center" shrinkToFit="1"/>
      <protection/>
    </xf>
    <xf numFmtId="0" fontId="10" fillId="0" borderId="25" xfId="56" applyFont="1" applyBorder="1" applyAlignment="1">
      <alignment horizontal="center" shrinkToFit="1"/>
      <protection/>
    </xf>
    <xf numFmtId="172" fontId="2" fillId="0" borderId="25" xfId="56" applyNumberFormat="1" applyBorder="1" applyAlignment="1">
      <alignment horizontal="center" shrinkToFit="1"/>
      <protection/>
    </xf>
    <xf numFmtId="173" fontId="2" fillId="0" borderId="26" xfId="56" applyNumberFormat="1" applyBorder="1" applyAlignment="1">
      <alignment horizontal="center" shrinkToFit="1"/>
      <protection/>
    </xf>
    <xf numFmtId="173" fontId="2" fillId="0" borderId="27" xfId="56" applyNumberFormat="1" applyBorder="1" applyAlignment="1" applyProtection="1">
      <alignment horizontal="center" shrinkToFit="1"/>
      <protection/>
    </xf>
    <xf numFmtId="173" fontId="8" fillId="34" borderId="17" xfId="56" applyNumberFormat="1" applyFont="1" applyFill="1" applyBorder="1" applyAlignment="1">
      <alignment horizontal="left" vertical="center" wrapText="1" shrinkToFit="1"/>
      <protection/>
    </xf>
    <xf numFmtId="0" fontId="9" fillId="0" borderId="0" xfId="56" applyFont="1" applyAlignment="1">
      <alignment vertical="center"/>
      <protection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2" xfId="56" applyFont="1" applyBorder="1" applyAlignment="1" applyProtection="1">
      <alignment vertical="center" shrinkToFit="1"/>
      <protection locked="0"/>
    </xf>
    <xf numFmtId="0" fontId="10" fillId="0" borderId="13" xfId="56" applyFont="1" applyBorder="1" applyAlignment="1" applyProtection="1">
      <alignment horizontal="center" shrinkToFit="1"/>
      <protection locked="0"/>
    </xf>
    <xf numFmtId="172" fontId="2" fillId="0" borderId="13" xfId="56" applyNumberFormat="1" applyBorder="1" applyAlignment="1" applyProtection="1">
      <alignment horizontal="center" shrinkToFit="1"/>
      <protection locked="0"/>
    </xf>
    <xf numFmtId="0" fontId="10" fillId="0" borderId="28" xfId="56" applyFont="1" applyBorder="1" applyAlignment="1" applyProtection="1">
      <alignment vertical="center" shrinkToFit="1"/>
      <protection locked="0"/>
    </xf>
    <xf numFmtId="0" fontId="10" fillId="0" borderId="25" xfId="56" applyFont="1" applyBorder="1" applyAlignment="1" applyProtection="1">
      <alignment horizontal="center" shrinkToFit="1"/>
      <protection locked="0"/>
    </xf>
    <xf numFmtId="172" fontId="2" fillId="0" borderId="25" xfId="56" applyNumberFormat="1" applyBorder="1" applyAlignment="1" applyProtection="1">
      <alignment horizontal="center" shrinkToFit="1"/>
      <protection locked="0"/>
    </xf>
    <xf numFmtId="173" fontId="2" fillId="0" borderId="26" xfId="56" applyNumberFormat="1" applyBorder="1" applyAlignment="1" applyProtection="1">
      <alignment horizontal="center" shrinkToFit="1"/>
      <protection locked="0"/>
    </xf>
    <xf numFmtId="173" fontId="2" fillId="0" borderId="29" xfId="56" applyNumberFormat="1" applyBorder="1" applyAlignment="1" applyProtection="1">
      <alignment horizontal="center" shrinkToFit="1"/>
      <protection locked="0"/>
    </xf>
    <xf numFmtId="0" fontId="9" fillId="0" borderId="0" xfId="56" applyFont="1" applyFill="1" applyAlignment="1">
      <alignment vertical="center" wrapText="1"/>
      <protection/>
    </xf>
    <xf numFmtId="173" fontId="8" fillId="34" borderId="30" xfId="56" applyNumberFormat="1" applyFont="1" applyFill="1" applyBorder="1" applyAlignment="1">
      <alignment vertical="center" shrinkToFit="1"/>
      <protection/>
    </xf>
    <xf numFmtId="173" fontId="11" fillId="33" borderId="17" xfId="56" applyNumberFormat="1" applyFont="1" applyFill="1" applyBorder="1" applyAlignment="1">
      <alignment horizontal="center" vertical="center" shrinkToFit="1"/>
      <protection/>
    </xf>
    <xf numFmtId="173" fontId="11" fillId="33" borderId="18" xfId="56" applyNumberFormat="1" applyFont="1" applyFill="1" applyBorder="1" applyAlignment="1">
      <alignment horizontal="center" vertical="center" shrinkToFit="1"/>
      <protection/>
    </xf>
    <xf numFmtId="173" fontId="11" fillId="33" borderId="31" xfId="56" applyNumberFormat="1" applyFont="1" applyFill="1" applyBorder="1" applyAlignment="1">
      <alignment horizontal="center" vertical="center" shrinkToFit="1"/>
      <protection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0" fillId="0" borderId="10" xfId="56" applyFont="1" applyBorder="1" applyAlignment="1" applyProtection="1">
      <alignment shrinkToFit="1"/>
      <protection locked="0"/>
    </xf>
    <xf numFmtId="0" fontId="4" fillId="0" borderId="0" xfId="56" applyFont="1" applyAlignment="1" applyProtection="1">
      <alignment horizontal="left"/>
      <protection hidden="1"/>
    </xf>
    <xf numFmtId="0" fontId="2" fillId="0" borderId="0" xfId="56" applyAlignment="1">
      <alignment/>
      <protection/>
    </xf>
    <xf numFmtId="0" fontId="10" fillId="0" borderId="11" xfId="56" applyFont="1" applyBorder="1" applyAlignment="1" applyProtection="1">
      <alignment shrinkToFit="1"/>
      <protection locked="0"/>
    </xf>
    <xf numFmtId="0" fontId="10" fillId="0" borderId="11" xfId="56" applyFont="1" applyBorder="1" applyAlignment="1">
      <alignment shrinkToFit="1"/>
      <protection/>
    </xf>
    <xf numFmtId="0" fontId="10" fillId="0" borderId="28" xfId="56" applyFont="1" applyBorder="1" applyAlignment="1">
      <alignment shrinkToFit="1"/>
      <protection/>
    </xf>
    <xf numFmtId="173" fontId="7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horizontal="center" vertical="center" shrinkToFit="1"/>
      <protection/>
    </xf>
    <xf numFmtId="173" fontId="2" fillId="0" borderId="32" xfId="56" applyNumberFormat="1" applyBorder="1" applyAlignment="1" applyProtection="1">
      <alignment horizontal="center" shrinkToFit="1"/>
      <protection locked="0"/>
    </xf>
    <xf numFmtId="173" fontId="2" fillId="0" borderId="33" xfId="56" applyNumberFormat="1" applyBorder="1" applyAlignment="1" applyProtection="1">
      <alignment horizontal="center" shrinkToFit="1"/>
      <protection locked="0"/>
    </xf>
    <xf numFmtId="173" fontId="2" fillId="0" borderId="34" xfId="56" applyNumberFormat="1" applyBorder="1" applyAlignment="1" applyProtection="1">
      <alignment horizontal="center" shrinkToFit="1"/>
      <protection locked="0"/>
    </xf>
    <xf numFmtId="173" fontId="2" fillId="0" borderId="35" xfId="56" applyNumberFormat="1" applyBorder="1" applyAlignment="1" applyProtection="1">
      <alignment horizontal="center" shrinkToFit="1"/>
      <protection locked="0"/>
    </xf>
    <xf numFmtId="173" fontId="2" fillId="33" borderId="36" xfId="56" applyNumberFormat="1" applyFill="1" applyBorder="1" applyAlignment="1">
      <alignment horizontal="center" shrinkToFit="1"/>
      <protection/>
    </xf>
    <xf numFmtId="0" fontId="10" fillId="0" borderId="29" xfId="56" applyFont="1" applyBorder="1" applyAlignment="1" applyProtection="1">
      <alignment vertical="center" shrinkToFit="1"/>
      <protection locked="0"/>
    </xf>
    <xf numFmtId="0" fontId="10" fillId="0" borderId="37" xfId="56" applyFont="1" applyBorder="1" applyAlignment="1" applyProtection="1">
      <alignment horizontal="center" shrinkToFit="1"/>
      <protection locked="0"/>
    </xf>
    <xf numFmtId="172" fontId="2" fillId="0" borderId="37" xfId="56" applyNumberFormat="1" applyBorder="1" applyAlignment="1" applyProtection="1">
      <alignment horizontal="center" shrinkToFit="1"/>
      <protection locked="0"/>
    </xf>
    <xf numFmtId="173" fontId="2" fillId="0" borderId="38" xfId="56" applyNumberFormat="1" applyBorder="1" applyAlignment="1" applyProtection="1">
      <alignment horizontal="center" shrinkToFit="1"/>
      <protection locked="0"/>
    </xf>
    <xf numFmtId="173" fontId="2" fillId="33" borderId="39" xfId="56" applyNumberFormat="1" applyFill="1" applyBorder="1" applyAlignment="1">
      <alignment horizontal="center" shrinkToFit="1"/>
      <protection/>
    </xf>
    <xf numFmtId="173" fontId="2" fillId="0" borderId="40" xfId="56" applyNumberFormat="1" applyBorder="1" applyAlignment="1" applyProtection="1">
      <alignment horizontal="center" shrinkToFit="1"/>
      <protection locked="0"/>
    </xf>
    <xf numFmtId="10" fontId="14" fillId="0" borderId="31" xfId="60" applyNumberFormat="1" applyFont="1" applyFill="1" applyBorder="1" applyAlignment="1">
      <alignment horizontal="center" vertical="center" shrinkToFit="1"/>
    </xf>
    <xf numFmtId="174" fontId="14" fillId="34" borderId="17" xfId="60" applyNumberFormat="1" applyFont="1" applyFill="1" applyBorder="1" applyAlignment="1">
      <alignment horizontal="center" vertical="center" shrinkToFit="1"/>
    </xf>
    <xf numFmtId="9" fontId="60" fillId="34" borderId="17" xfId="60" applyFont="1" applyFill="1" applyBorder="1" applyAlignment="1">
      <alignment horizontal="center" vertical="center" shrinkToFit="1"/>
    </xf>
    <xf numFmtId="0" fontId="16" fillId="0" borderId="0" xfId="56" applyFont="1" applyAlignment="1" applyProtection="1">
      <alignment vertical="center"/>
      <protection hidden="1"/>
    </xf>
    <xf numFmtId="0" fontId="14" fillId="0" borderId="0" xfId="56" applyFont="1" applyAlignment="1">
      <alignment vertical="center"/>
      <protection/>
    </xf>
    <xf numFmtId="173" fontId="14" fillId="33" borderId="30" xfId="56" applyNumberFormat="1" applyFont="1" applyFill="1" applyBorder="1" applyAlignment="1">
      <alignment horizontal="center" vertical="center" shrinkToFit="1"/>
      <protection/>
    </xf>
    <xf numFmtId="173" fontId="14" fillId="0" borderId="19" xfId="56" applyNumberFormat="1" applyFont="1" applyBorder="1" applyAlignment="1">
      <alignment horizontal="center" vertical="center" shrinkToFit="1"/>
      <protection/>
    </xf>
    <xf numFmtId="0" fontId="16" fillId="0" borderId="0" xfId="56" applyFont="1" applyAlignment="1" applyProtection="1">
      <alignment horizontal="left" vertical="center" indent="1"/>
      <protection hidden="1"/>
    </xf>
    <xf numFmtId="0" fontId="14" fillId="0" borderId="0" xfId="56" applyFont="1" applyAlignment="1" applyProtection="1">
      <alignment horizontal="center"/>
      <protection hidden="1"/>
    </xf>
    <xf numFmtId="0" fontId="14" fillId="0" borderId="0" xfId="56" applyFont="1" applyProtection="1">
      <alignment/>
      <protection hidden="1"/>
    </xf>
    <xf numFmtId="0" fontId="16" fillId="0" borderId="0" xfId="56" applyFont="1" applyProtection="1">
      <alignment/>
      <protection hidden="1"/>
    </xf>
    <xf numFmtId="0" fontId="18" fillId="0" borderId="0" xfId="56" applyFont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 vertical="top" wrapText="1"/>
      <protection locked="0"/>
    </xf>
    <xf numFmtId="0" fontId="2" fillId="0" borderId="0" xfId="56" applyFont="1" applyFill="1" applyBorder="1" applyAlignment="1" applyProtection="1">
      <alignment vertical="top" wrapText="1"/>
      <protection locked="0"/>
    </xf>
    <xf numFmtId="0" fontId="16" fillId="0" borderId="0" xfId="56" applyFont="1" applyFill="1" applyProtection="1">
      <alignment/>
      <protection hidden="1"/>
    </xf>
    <xf numFmtId="0" fontId="14" fillId="0" borderId="0" xfId="56" applyFont="1" applyFill="1" applyProtection="1">
      <alignment/>
      <protection hidden="1"/>
    </xf>
    <xf numFmtId="0" fontId="18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/>
      <protection hidden="1"/>
    </xf>
    <xf numFmtId="0" fontId="19" fillId="0" borderId="0" xfId="56" applyFont="1" applyFill="1" applyProtection="1">
      <alignment/>
      <protection hidden="1"/>
    </xf>
    <xf numFmtId="0" fontId="15" fillId="0" borderId="0" xfId="56" applyFont="1" applyFill="1" applyProtection="1">
      <alignment/>
      <protection hidden="1"/>
    </xf>
    <xf numFmtId="0" fontId="21" fillId="0" borderId="0" xfId="56" applyFont="1" applyFill="1" applyAlignment="1" applyProtection="1">
      <alignment horizontal="right"/>
      <protection hidden="1"/>
    </xf>
    <xf numFmtId="173" fontId="2" fillId="0" borderId="13" xfId="56" applyNumberFormat="1" applyFill="1" applyBorder="1" applyAlignment="1" applyProtection="1">
      <alignment horizontal="center" shrinkToFit="1"/>
      <protection locked="0"/>
    </xf>
    <xf numFmtId="173" fontId="2" fillId="0" borderId="22" xfId="56" applyNumberFormat="1" applyFill="1" applyBorder="1" applyAlignment="1" applyProtection="1">
      <alignment horizontal="center" shrinkToFit="1"/>
      <protection locked="0"/>
    </xf>
    <xf numFmtId="173" fontId="2" fillId="0" borderId="37" xfId="56" applyNumberFormat="1" applyFill="1" applyBorder="1" applyAlignment="1" applyProtection="1">
      <alignment horizontal="center" shrinkToFit="1"/>
      <protection locked="0"/>
    </xf>
    <xf numFmtId="10" fontId="14" fillId="0" borderId="19" xfId="60" applyNumberFormat="1" applyFont="1" applyFill="1" applyBorder="1" applyAlignment="1">
      <alignment horizontal="center" vertical="center" shrinkToFit="1"/>
    </xf>
    <xf numFmtId="173" fontId="2" fillId="34" borderId="13" xfId="56" applyNumberFormat="1" applyFill="1" applyBorder="1" applyAlignment="1" applyProtection="1">
      <alignment horizontal="center" shrinkToFit="1"/>
      <protection locked="0"/>
    </xf>
    <xf numFmtId="173" fontId="2" fillId="34" borderId="22" xfId="56" applyNumberFormat="1" applyFill="1" applyBorder="1" applyAlignment="1" applyProtection="1">
      <alignment horizontal="center" shrinkToFit="1"/>
      <protection locked="0"/>
    </xf>
    <xf numFmtId="173" fontId="2" fillId="34" borderId="22" xfId="56" applyNumberFormat="1" applyFill="1" applyBorder="1" applyAlignment="1" applyProtection="1">
      <alignment horizontal="center" shrinkToFit="1"/>
      <protection/>
    </xf>
    <xf numFmtId="173" fontId="2" fillId="34" borderId="25" xfId="56" applyNumberFormat="1" applyFill="1" applyBorder="1" applyAlignment="1" applyProtection="1">
      <alignment horizontal="center" shrinkToFit="1"/>
      <protection/>
    </xf>
    <xf numFmtId="173" fontId="2" fillId="34" borderId="37" xfId="56" applyNumberFormat="1" applyFill="1" applyBorder="1" applyAlignment="1" applyProtection="1">
      <alignment horizontal="center" shrinkToFit="1"/>
      <protection locked="0"/>
    </xf>
    <xf numFmtId="178" fontId="3" fillId="33" borderId="35" xfId="56" applyNumberFormat="1" applyFont="1" applyFill="1" applyBorder="1" applyAlignment="1">
      <alignment horizontal="left" indent="3"/>
      <protection/>
    </xf>
    <xf numFmtId="173" fontId="2" fillId="0" borderId="18" xfId="56" applyNumberFormat="1" applyFont="1" applyFill="1" applyBorder="1" applyAlignment="1" applyProtection="1">
      <alignment horizontal="center" vertical="center" shrinkToFit="1"/>
      <protection locked="0"/>
    </xf>
    <xf numFmtId="10" fontId="41" fillId="0" borderId="18" xfId="60" applyNumberFormat="1" applyFont="1" applyBorder="1" applyAlignment="1">
      <alignment horizontal="center" vertical="center" shrinkToFit="1"/>
    </xf>
    <xf numFmtId="9" fontId="60" fillId="0" borderId="41" xfId="60" applyFont="1" applyFill="1" applyBorder="1" applyAlignment="1">
      <alignment horizontal="center" vertical="center" shrinkToFit="1"/>
    </xf>
    <xf numFmtId="10" fontId="14" fillId="0" borderId="42" xfId="60" applyNumberFormat="1" applyFont="1" applyFill="1" applyBorder="1" applyAlignment="1">
      <alignment horizontal="center" vertical="center" shrinkToFit="1"/>
    </xf>
    <xf numFmtId="10" fontId="14" fillId="0" borderId="43" xfId="60" applyNumberFormat="1" applyFont="1" applyFill="1" applyBorder="1" applyAlignment="1">
      <alignment horizontal="center" vertical="center" shrinkToFit="1"/>
    </xf>
    <xf numFmtId="0" fontId="22" fillId="0" borderId="0" xfId="56" applyFont="1" applyAlignment="1" applyProtection="1">
      <alignment vertical="center"/>
      <protection hidden="1"/>
    </xf>
    <xf numFmtId="173" fontId="8" fillId="34" borderId="17" xfId="56" applyNumberFormat="1" applyFont="1" applyFill="1" applyBorder="1" applyAlignment="1">
      <alignment vertical="center" wrapText="1" shrinkToFit="1"/>
      <protection/>
    </xf>
    <xf numFmtId="0" fontId="14" fillId="0" borderId="0" xfId="56" applyFont="1" applyAlignment="1" applyProtection="1">
      <alignment horizontal="left" wrapText="1" indent="1" shrinkToFit="1"/>
      <protection hidden="1"/>
    </xf>
    <xf numFmtId="0" fontId="7" fillId="33" borderId="37" xfId="56" applyFont="1" applyFill="1" applyBorder="1" applyAlignment="1">
      <alignment horizontal="center" vertical="center" wrapText="1"/>
      <protection/>
    </xf>
    <xf numFmtId="0" fontId="7" fillId="33" borderId="44" xfId="56" applyFont="1" applyFill="1" applyBorder="1" applyAlignment="1">
      <alignment horizontal="center" vertical="center" wrapText="1"/>
      <protection/>
    </xf>
    <xf numFmtId="0" fontId="7" fillId="33" borderId="45" xfId="56" applyFont="1" applyFill="1" applyBorder="1" applyAlignment="1">
      <alignment horizontal="center" vertical="center" wrapText="1"/>
      <protection/>
    </xf>
    <xf numFmtId="178" fontId="3" fillId="0" borderId="33" xfId="56" applyNumberFormat="1" applyFont="1" applyFill="1" applyBorder="1" applyAlignment="1" applyProtection="1">
      <alignment horizontal="center"/>
      <protection locked="0"/>
    </xf>
    <xf numFmtId="178" fontId="3" fillId="0" borderId="46" xfId="56" applyNumberFormat="1" applyFont="1" applyFill="1" applyBorder="1" applyAlignment="1" applyProtection="1">
      <alignment horizontal="center"/>
      <protection locked="0"/>
    </xf>
    <xf numFmtId="0" fontId="3" fillId="33" borderId="22" xfId="56" applyFont="1" applyFill="1" applyBorder="1" applyAlignment="1">
      <alignment horizontal="center"/>
      <protection/>
    </xf>
    <xf numFmtId="0" fontId="14" fillId="0" borderId="28" xfId="56" applyFont="1" applyFill="1" applyBorder="1" applyAlignment="1">
      <alignment horizontal="right" vertical="center" indent="1"/>
      <protection/>
    </xf>
    <xf numFmtId="0" fontId="14" fillId="0" borderId="25" xfId="56" applyFont="1" applyFill="1" applyBorder="1" applyAlignment="1">
      <alignment horizontal="right" vertical="center" inden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vertical="center"/>
      <protection/>
    </xf>
    <xf numFmtId="0" fontId="7" fillId="33" borderId="26" xfId="56" applyFont="1" applyFill="1" applyBorder="1" applyAlignment="1">
      <alignment vertical="center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20" xfId="56" applyFont="1" applyFill="1" applyBorder="1" applyAlignment="1">
      <alignment horizontal="left" vertical="center" indent="2"/>
      <protection/>
    </xf>
    <xf numFmtId="0" fontId="2" fillId="0" borderId="21" xfId="56" applyBorder="1" applyAlignment="1">
      <alignment horizontal="left" indent="2"/>
      <protection/>
    </xf>
    <xf numFmtId="0" fontId="7" fillId="33" borderId="11" xfId="56" applyFont="1" applyFill="1" applyBorder="1" applyAlignment="1">
      <alignment horizontal="left" vertical="center" wrapText="1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28" xfId="56" applyFont="1" applyFill="1" applyBorder="1" applyAlignment="1">
      <alignment horizontal="left" vertical="center" indent="1"/>
      <protection/>
    </xf>
    <xf numFmtId="0" fontId="7" fillId="33" borderId="29" xfId="56" applyFont="1" applyFill="1" applyBorder="1" applyAlignment="1">
      <alignment horizontal="center" vertical="center" wrapText="1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175" fontId="21" fillId="0" borderId="0" xfId="56" applyNumberFormat="1" applyFont="1" applyFill="1" applyAlignment="1" applyProtection="1">
      <alignment horizontal="center"/>
      <protection hidden="1"/>
    </xf>
    <xf numFmtId="0" fontId="12" fillId="0" borderId="0" xfId="56" applyFont="1" applyAlignment="1" applyProtection="1">
      <alignment horizontal="left" vertical="center" shrinkToFit="1"/>
      <protection hidden="1"/>
    </xf>
    <xf numFmtId="0" fontId="14" fillId="0" borderId="0" xfId="56" applyFont="1" applyFill="1" applyAlignment="1" applyProtection="1">
      <alignment horizontal="left" indent="1" shrinkToFit="1"/>
      <protection hidden="1"/>
    </xf>
    <xf numFmtId="0" fontId="19" fillId="0" borderId="0" xfId="56" applyFont="1" applyFill="1" applyBorder="1" applyAlignment="1" applyProtection="1">
      <alignment horizontal="left" shrinkToFit="1"/>
      <protection hidden="1"/>
    </xf>
    <xf numFmtId="0" fontId="14" fillId="0" borderId="0" xfId="56" applyFont="1" applyAlignment="1" applyProtection="1">
      <alignment horizontal="left" indent="1" shrinkToFit="1"/>
      <protection hidden="1"/>
    </xf>
    <xf numFmtId="0" fontId="17" fillId="0" borderId="0" xfId="56" applyFont="1" applyAlignment="1" applyProtection="1">
      <alignment/>
      <protection hidden="1"/>
    </xf>
    <xf numFmtId="0" fontId="16" fillId="0" borderId="0" xfId="56" applyFont="1" applyBorder="1" applyAlignment="1" applyProtection="1">
      <alignment horizontal="left" shrinkToFit="1"/>
      <protection hidden="1"/>
    </xf>
    <xf numFmtId="0" fontId="14" fillId="0" borderId="0" xfId="56" applyFont="1" applyFill="1" applyAlignment="1" applyProtection="1">
      <alignment horizontal="left" vertical="center" wrapText="1" indent="1" shrinkToFit="1"/>
      <protection hidden="1"/>
    </xf>
    <xf numFmtId="0" fontId="16" fillId="0" borderId="0" xfId="56" applyFont="1" applyAlignment="1" applyProtection="1">
      <alignment horizontal="left" shrinkToFit="1"/>
      <protection hidden="1"/>
    </xf>
    <xf numFmtId="0" fontId="61" fillId="0" borderId="30" xfId="56" applyFont="1" applyBorder="1" applyAlignment="1" applyProtection="1">
      <alignment horizontal="left" vertical="top" wrapText="1" shrinkToFit="1"/>
      <protection locked="0"/>
    </xf>
    <xf numFmtId="0" fontId="2" fillId="0" borderId="39" xfId="56" applyBorder="1" applyAlignment="1" applyProtection="1">
      <alignment vertical="top" wrapText="1" shrinkToFit="1"/>
      <protection locked="0"/>
    </xf>
    <xf numFmtId="0" fontId="2" fillId="0" borderId="49" xfId="56" applyBorder="1" applyAlignment="1" applyProtection="1">
      <alignment vertical="top" wrapText="1" shrinkToFit="1"/>
      <protection locked="0"/>
    </xf>
    <xf numFmtId="0" fontId="8" fillId="33" borderId="50" xfId="56" applyFont="1" applyFill="1" applyBorder="1" applyAlignment="1">
      <alignment horizontal="left" vertical="center" wrapText="1" indent="1"/>
      <protection/>
    </xf>
    <xf numFmtId="0" fontId="2" fillId="0" borderId="51" xfId="56" applyBorder="1" applyAlignment="1">
      <alignment horizontal="left" vertical="center" indent="1"/>
      <protection/>
    </xf>
    <xf numFmtId="0" fontId="2" fillId="0" borderId="52" xfId="56" applyBorder="1" applyAlignment="1">
      <alignment horizontal="left" vertical="center" indent="1"/>
      <protection/>
    </xf>
    <xf numFmtId="0" fontId="61" fillId="0" borderId="30" xfId="56" applyFont="1" applyBorder="1" applyAlignment="1" applyProtection="1">
      <alignment horizontal="left" vertical="top" wrapText="1"/>
      <protection locked="0"/>
    </xf>
    <xf numFmtId="0" fontId="61" fillId="0" borderId="39" xfId="56" applyFont="1" applyBorder="1" applyAlignment="1" applyProtection="1">
      <alignment horizontal="left" vertical="top" wrapText="1"/>
      <protection locked="0"/>
    </xf>
    <xf numFmtId="0" fontId="61" fillId="0" borderId="53" xfId="56" applyFont="1" applyBorder="1" applyAlignment="1" applyProtection="1">
      <alignment horizontal="left" vertical="top" wrapText="1"/>
      <protection locked="0"/>
    </xf>
    <xf numFmtId="0" fontId="14" fillId="0" borderId="18" xfId="56" applyFont="1" applyFill="1" applyBorder="1" applyAlignment="1">
      <alignment horizontal="center" vertical="center"/>
      <protection/>
    </xf>
    <xf numFmtId="0" fontId="14" fillId="0" borderId="19" xfId="56" applyFont="1" applyFill="1" applyBorder="1" applyAlignment="1">
      <alignment horizontal="center" vertical="center"/>
      <protection/>
    </xf>
    <xf numFmtId="0" fontId="14" fillId="0" borderId="54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indent="1" shrinkToFit="1"/>
      <protection/>
    </xf>
    <xf numFmtId="0" fontId="20" fillId="0" borderId="0" xfId="56" applyFont="1" applyAlignment="1">
      <alignment horizontal="left" indent="1" shrinkToFi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vertical="center"/>
      <protection/>
    </xf>
    <xf numFmtId="0" fontId="7" fillId="33" borderId="25" xfId="56" applyFont="1" applyFill="1" applyBorder="1" applyAlignment="1">
      <alignment vertical="center"/>
      <protection/>
    </xf>
    <xf numFmtId="0" fontId="3" fillId="0" borderId="33" xfId="56" applyFont="1" applyFill="1" applyBorder="1" applyAlignment="1" applyProtection="1">
      <alignment horizontal="center"/>
      <protection locked="0"/>
    </xf>
    <xf numFmtId="0" fontId="3" fillId="0" borderId="46" xfId="56" applyFont="1" applyFill="1" applyBorder="1" applyAlignment="1" applyProtection="1">
      <alignment horizontal="center"/>
      <protection locked="0"/>
    </xf>
    <xf numFmtId="0" fontId="3" fillId="0" borderId="35" xfId="56" applyFont="1" applyFill="1" applyBorder="1" applyAlignment="1" applyProtection="1">
      <alignment horizontal="center"/>
      <protection locked="0"/>
    </xf>
    <xf numFmtId="0" fontId="3" fillId="0" borderId="32" xfId="56" applyFont="1" applyFill="1" applyBorder="1" applyAlignment="1" applyProtection="1">
      <alignment horizontal="center"/>
      <protection locked="0"/>
    </xf>
    <xf numFmtId="0" fontId="3" fillId="0" borderId="55" xfId="56" applyFont="1" applyFill="1" applyBorder="1" applyAlignment="1" applyProtection="1">
      <alignment horizontal="center"/>
      <protection locked="0"/>
    </xf>
    <xf numFmtId="0" fontId="3" fillId="0" borderId="56" xfId="56" applyFont="1" applyFill="1" applyBorder="1" applyAlignment="1" applyProtection="1">
      <alignment horizontal="center"/>
      <protection locked="0"/>
    </xf>
    <xf numFmtId="173" fontId="2" fillId="0" borderId="30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9" xfId="56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20" xfId="56" applyFont="1" applyFill="1" applyBorder="1" applyAlignment="1">
      <alignment horizontal="left" vertical="center" indent="1"/>
      <protection/>
    </xf>
    <xf numFmtId="0" fontId="7" fillId="33" borderId="21" xfId="56" applyFont="1" applyFill="1" applyBorder="1" applyAlignment="1">
      <alignment horizontal="left" vertical="center" indent="1"/>
      <protection/>
    </xf>
    <xf numFmtId="0" fontId="2" fillId="0" borderId="30" xfId="56" applyFont="1" applyFill="1" applyBorder="1" applyAlignment="1" applyProtection="1">
      <alignment horizontal="left" vertical="top" wrapText="1"/>
      <protection locked="0"/>
    </xf>
    <xf numFmtId="0" fontId="2" fillId="0" borderId="39" xfId="56" applyFont="1" applyFill="1" applyBorder="1" applyAlignment="1" applyProtection="1">
      <alignment horizontal="left" vertical="top" wrapText="1"/>
      <protection locked="0"/>
    </xf>
    <xf numFmtId="0" fontId="2" fillId="0" borderId="49" xfId="56" applyFont="1" applyFill="1" applyBorder="1" applyAlignment="1" applyProtection="1">
      <alignment horizontal="left" vertical="top" wrapText="1"/>
      <protection locked="0"/>
    </xf>
    <xf numFmtId="0" fontId="7" fillId="33" borderId="57" xfId="56" applyFont="1" applyFill="1" applyBorder="1" applyAlignment="1">
      <alignment horizontal="center" vertical="center"/>
      <protection/>
    </xf>
    <xf numFmtId="0" fontId="7" fillId="33" borderId="58" xfId="56" applyFont="1" applyFill="1" applyBorder="1" applyAlignment="1">
      <alignment horizontal="center" vertical="center"/>
      <protection/>
    </xf>
    <xf numFmtId="0" fontId="7" fillId="33" borderId="59" xfId="56" applyFont="1" applyFill="1" applyBorder="1" applyAlignment="1">
      <alignment horizontal="center" vertical="center"/>
      <protection/>
    </xf>
    <xf numFmtId="0" fontId="7" fillId="33" borderId="60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0" borderId="51" xfId="56" applyFont="1" applyBorder="1" applyAlignment="1">
      <alignment horizontal="left" vertical="center" wrapText="1" indent="1"/>
      <protection/>
    </xf>
    <xf numFmtId="0" fontId="7" fillId="0" borderId="52" xfId="56" applyFont="1" applyBorder="1" applyAlignment="1">
      <alignment horizontal="left" vertical="center" wrapText="1" indent="1"/>
      <protection/>
    </xf>
    <xf numFmtId="0" fontId="2" fillId="0" borderId="50" xfId="56" applyFont="1" applyBorder="1" applyAlignment="1" applyProtection="1">
      <alignment horizontal="right" vertical="center" shrinkToFit="1"/>
      <protection locked="0"/>
    </xf>
    <xf numFmtId="0" fontId="2" fillId="0" borderId="51" xfId="56" applyFont="1" applyBorder="1" applyAlignment="1" applyProtection="1">
      <alignment horizontal="right" vertical="center" shrinkToFit="1"/>
      <protection locked="0"/>
    </xf>
    <xf numFmtId="0" fontId="2" fillId="0" borderId="52" xfId="56" applyFont="1" applyBorder="1" applyAlignment="1" applyProtection="1">
      <alignment horizontal="right" vertical="center" shrinkToFit="1"/>
      <protection locked="0"/>
    </xf>
    <xf numFmtId="0" fontId="7" fillId="33" borderId="50" xfId="56" applyFont="1" applyFill="1" applyBorder="1" applyAlignment="1">
      <alignment horizontal="left" vertical="center" indent="1"/>
      <protection/>
    </xf>
    <xf numFmtId="0" fontId="2" fillId="0" borderId="51" xfId="56" applyBorder="1" applyAlignment="1">
      <alignment horizontal="left" vertical="center" wrapText="1" indent="1"/>
      <protection/>
    </xf>
    <xf numFmtId="0" fontId="2" fillId="0" borderId="52" xfId="56" applyBorder="1" applyAlignment="1">
      <alignment horizontal="left" vertical="center" wrapText="1" indent="1"/>
      <protection/>
    </xf>
    <xf numFmtId="0" fontId="8" fillId="33" borderId="50" xfId="56" applyFont="1" applyFill="1" applyBorder="1" applyAlignment="1" applyProtection="1">
      <alignment horizontal="left" vertical="center" wrapText="1" indent="1"/>
      <protection locked="0"/>
    </xf>
    <xf numFmtId="0" fontId="2" fillId="0" borderId="51" xfId="56" applyBorder="1" applyAlignment="1" applyProtection="1">
      <alignment horizontal="left" vertical="center" wrapText="1" indent="1"/>
      <protection locked="0"/>
    </xf>
    <xf numFmtId="0" fontId="2" fillId="0" borderId="52" xfId="56" applyBorder="1" applyAlignment="1" applyProtection="1">
      <alignment horizontal="left" vertical="center" wrapText="1" indent="1"/>
      <protection locked="0"/>
    </xf>
    <xf numFmtId="14" fontId="3" fillId="0" borderId="22" xfId="56" applyNumberFormat="1" applyFont="1" applyFill="1" applyBorder="1" applyAlignment="1" applyProtection="1">
      <alignment horizontal="center"/>
      <protection locked="0"/>
    </xf>
    <xf numFmtId="0" fontId="3" fillId="0" borderId="22" xfId="56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1"/>
  <sheetViews>
    <sheetView showGridLines="0" tabSelected="1" zoomScale="90" zoomScaleNormal="90" workbookViewId="0" topLeftCell="A1">
      <selection activeCell="B3" sqref="B3:I3"/>
    </sheetView>
  </sheetViews>
  <sheetFormatPr defaultColWidth="9.140625" defaultRowHeight="15"/>
  <cols>
    <col min="1" max="1" width="48.2812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2.57421875" style="3" customWidth="1"/>
    <col min="7" max="7" width="10.7109375" style="3" customWidth="1"/>
    <col min="8" max="8" width="9.7109375" style="3" customWidth="1"/>
    <col min="9" max="9" width="88.00390625" style="4" customWidth="1"/>
    <col min="10" max="10" width="6.57421875" style="2" customWidth="1"/>
    <col min="11" max="16384" width="9.140625" style="3" customWidth="1"/>
  </cols>
  <sheetData>
    <row r="1" spans="1:9" ht="18" thickBot="1">
      <c r="A1" s="166" t="s">
        <v>43</v>
      </c>
      <c r="B1" s="167"/>
      <c r="C1" s="167"/>
      <c r="D1" s="167"/>
      <c r="E1" s="167"/>
      <c r="F1" s="167"/>
      <c r="G1" s="167"/>
      <c r="H1" s="167"/>
      <c r="I1" s="1"/>
    </row>
    <row r="2" spans="1:9" ht="18.75" customHeight="1">
      <c r="A2" s="5" t="s">
        <v>0</v>
      </c>
      <c r="B2" s="174"/>
      <c r="C2" s="175"/>
      <c r="D2" s="175"/>
      <c r="E2" s="175"/>
      <c r="F2" s="175"/>
      <c r="G2" s="175"/>
      <c r="H2" s="175"/>
      <c r="I2" s="176"/>
    </row>
    <row r="3" spans="1:9" ht="18" customHeight="1">
      <c r="A3" s="6" t="s">
        <v>1</v>
      </c>
      <c r="B3" s="171"/>
      <c r="C3" s="172"/>
      <c r="D3" s="172"/>
      <c r="E3" s="172"/>
      <c r="F3" s="172"/>
      <c r="G3" s="172"/>
      <c r="H3" s="172"/>
      <c r="I3" s="173"/>
    </row>
    <row r="4" spans="1:9" ht="18" customHeight="1">
      <c r="A4" s="6" t="s">
        <v>2</v>
      </c>
      <c r="B4" s="128"/>
      <c r="C4" s="129"/>
      <c r="D4" s="129"/>
      <c r="E4" s="130" t="s">
        <v>3</v>
      </c>
      <c r="F4" s="130"/>
      <c r="G4" s="202"/>
      <c r="H4" s="203"/>
      <c r="I4" s="116" t="s">
        <v>44</v>
      </c>
    </row>
    <row r="5" spans="1:10" s="8" customFormat="1" ht="9" customHeight="1" thickBot="1">
      <c r="A5" s="7"/>
      <c r="I5" s="9"/>
      <c r="J5" s="10"/>
    </row>
    <row r="6" spans="1:9" ht="20.25" customHeight="1" thickBot="1">
      <c r="A6" s="180" t="s">
        <v>38</v>
      </c>
      <c r="B6" s="181"/>
      <c r="C6" s="181"/>
      <c r="D6" s="181"/>
      <c r="E6" s="182"/>
      <c r="F6" s="136" t="s">
        <v>30</v>
      </c>
      <c r="G6" s="137"/>
      <c r="H6" s="138"/>
      <c r="I6" s="11" t="s">
        <v>25</v>
      </c>
    </row>
    <row r="7" spans="1:9" ht="18" customHeight="1">
      <c r="A7" s="139" t="s">
        <v>4</v>
      </c>
      <c r="B7" s="168" t="s">
        <v>5</v>
      </c>
      <c r="C7" s="168" t="s">
        <v>6</v>
      </c>
      <c r="D7" s="168" t="s">
        <v>7</v>
      </c>
      <c r="E7" s="133" t="s">
        <v>8</v>
      </c>
      <c r="F7" s="142" t="s">
        <v>23</v>
      </c>
      <c r="G7" s="125" t="s">
        <v>31</v>
      </c>
      <c r="H7" s="186" t="s">
        <v>8</v>
      </c>
      <c r="I7" s="189" t="s">
        <v>41</v>
      </c>
    </row>
    <row r="8" spans="1:9" ht="17.25" customHeight="1">
      <c r="A8" s="140"/>
      <c r="B8" s="169"/>
      <c r="C8" s="169"/>
      <c r="D8" s="169"/>
      <c r="E8" s="134"/>
      <c r="F8" s="143"/>
      <c r="G8" s="126"/>
      <c r="H8" s="187"/>
      <c r="I8" s="143"/>
    </row>
    <row r="9" spans="1:10" s="13" customFormat="1" ht="48" customHeight="1" thickBot="1">
      <c r="A9" s="141"/>
      <c r="B9" s="170"/>
      <c r="C9" s="170"/>
      <c r="D9" s="170"/>
      <c r="E9" s="135"/>
      <c r="F9" s="144"/>
      <c r="G9" s="127"/>
      <c r="H9" s="188"/>
      <c r="I9" s="190"/>
      <c r="J9" s="12"/>
    </row>
    <row r="10" spans="1:9" ht="6" customHeight="1" thickBot="1">
      <c r="A10" s="14"/>
      <c r="B10" s="15"/>
      <c r="C10" s="16"/>
      <c r="D10" s="17"/>
      <c r="E10" s="18"/>
      <c r="F10" s="19"/>
      <c r="G10" s="16"/>
      <c r="H10" s="18"/>
      <c r="I10" s="20"/>
    </row>
    <row r="11" spans="1:10" s="27" customFormat="1" ht="24" customHeight="1" thickBot="1">
      <c r="A11" s="157" t="s">
        <v>32</v>
      </c>
      <c r="B11" s="197"/>
      <c r="C11" s="197"/>
      <c r="D11" s="198"/>
      <c r="E11" s="21">
        <f>SUM(E12:E18)</f>
        <v>0</v>
      </c>
      <c r="F11" s="22">
        <f>SUM(F12:F18)</f>
        <v>0</v>
      </c>
      <c r="G11" s="23" t="s">
        <v>10</v>
      </c>
      <c r="H11" s="24">
        <f>SUM(H12:H18)</f>
        <v>0</v>
      </c>
      <c r="I11" s="25" t="str">
        <f>A11</f>
        <v>1. Tööjõukulud (koos maksudega)</v>
      </c>
      <c r="J11" s="26" t="str">
        <f aca="true" t="shared" si="0" ref="J11:J19">IF(E11=H11," ","Eelarve ja fin.allikad pole omavahel tasakaalus")</f>
        <v> </v>
      </c>
    </row>
    <row r="12" spans="1:10" s="68" customFormat="1" ht="15" customHeight="1">
      <c r="A12" s="66" t="s">
        <v>9</v>
      </c>
      <c r="B12" s="29"/>
      <c r="C12" s="30"/>
      <c r="D12" s="31"/>
      <c r="E12" s="32">
        <f>C12*D12</f>
        <v>0</v>
      </c>
      <c r="F12" s="33"/>
      <c r="G12" s="111" t="s">
        <v>10</v>
      </c>
      <c r="H12" s="32">
        <f aca="true" t="shared" si="1" ref="H12:H18">F12</f>
        <v>0</v>
      </c>
      <c r="I12" s="177"/>
      <c r="J12" s="67" t="str">
        <f t="shared" si="0"/>
        <v> </v>
      </c>
    </row>
    <row r="13" spans="1:10" s="68" customFormat="1" ht="15" customHeight="1">
      <c r="A13" s="69" t="s">
        <v>11</v>
      </c>
      <c r="B13" s="35"/>
      <c r="C13" s="36"/>
      <c r="D13" s="37"/>
      <c r="E13" s="32">
        <f>C13*D13</f>
        <v>0</v>
      </c>
      <c r="F13" s="38"/>
      <c r="G13" s="112" t="s">
        <v>10</v>
      </c>
      <c r="H13" s="32">
        <f>F13</f>
        <v>0</v>
      </c>
      <c r="I13" s="178"/>
      <c r="J13" s="67" t="str">
        <f t="shared" si="0"/>
        <v> </v>
      </c>
    </row>
    <row r="14" spans="1:10" s="68" customFormat="1" ht="15" customHeight="1">
      <c r="A14" s="69" t="s">
        <v>33</v>
      </c>
      <c r="B14" s="35"/>
      <c r="C14" s="36"/>
      <c r="D14" s="37"/>
      <c r="E14" s="32">
        <f>C14*D14</f>
        <v>0</v>
      </c>
      <c r="F14" s="38"/>
      <c r="G14" s="112" t="s">
        <v>10</v>
      </c>
      <c r="H14" s="32">
        <f>F14</f>
        <v>0</v>
      </c>
      <c r="I14" s="178"/>
      <c r="J14" s="67" t="str">
        <f t="shared" si="0"/>
        <v> </v>
      </c>
    </row>
    <row r="15" spans="1:10" s="68" customFormat="1" ht="15" customHeight="1">
      <c r="A15" s="69" t="s">
        <v>12</v>
      </c>
      <c r="B15" s="35"/>
      <c r="C15" s="36"/>
      <c r="D15" s="37"/>
      <c r="E15" s="32">
        <f>C15*D15</f>
        <v>0</v>
      </c>
      <c r="F15" s="38"/>
      <c r="G15" s="112" t="s">
        <v>10</v>
      </c>
      <c r="H15" s="32">
        <f>F15</f>
        <v>0</v>
      </c>
      <c r="I15" s="178"/>
      <c r="J15" s="67" t="str">
        <f t="shared" si="0"/>
        <v> </v>
      </c>
    </row>
    <row r="16" spans="1:10" s="68" customFormat="1" ht="15" customHeight="1">
      <c r="A16" s="69" t="s">
        <v>34</v>
      </c>
      <c r="B16" s="35"/>
      <c r="C16" s="36"/>
      <c r="D16" s="37"/>
      <c r="E16" s="32">
        <f>C16*D16</f>
        <v>0</v>
      </c>
      <c r="F16" s="38"/>
      <c r="G16" s="112" t="s">
        <v>10</v>
      </c>
      <c r="H16" s="32">
        <f>F16</f>
        <v>0</v>
      </c>
      <c r="I16" s="178"/>
      <c r="J16" s="67" t="str">
        <f t="shared" si="0"/>
        <v> </v>
      </c>
    </row>
    <row r="17" spans="1:10" s="68" customFormat="1" ht="15" customHeight="1">
      <c r="A17" s="70" t="s">
        <v>35</v>
      </c>
      <c r="B17" s="39" t="s">
        <v>10</v>
      </c>
      <c r="C17" s="40" t="s">
        <v>10</v>
      </c>
      <c r="D17" s="41" t="s">
        <v>10</v>
      </c>
      <c r="E17" s="32">
        <f>SUM(E12:E16)*0.8%</f>
        <v>0</v>
      </c>
      <c r="F17" s="42">
        <f>SUM(F12:F16)*0.8%</f>
        <v>0</v>
      </c>
      <c r="G17" s="113" t="s">
        <v>10</v>
      </c>
      <c r="H17" s="32">
        <f t="shared" si="1"/>
        <v>0</v>
      </c>
      <c r="I17" s="178"/>
      <c r="J17" s="67" t="str">
        <f t="shared" si="0"/>
        <v> </v>
      </c>
    </row>
    <row r="18" spans="1:10" s="68" customFormat="1" ht="15" customHeight="1" thickBot="1">
      <c r="A18" s="71" t="s">
        <v>36</v>
      </c>
      <c r="B18" s="43" t="s">
        <v>10</v>
      </c>
      <c r="C18" s="44" t="s">
        <v>10</v>
      </c>
      <c r="D18" s="45" t="s">
        <v>10</v>
      </c>
      <c r="E18" s="32">
        <f>SUM(E12:E16)*33%</f>
        <v>0</v>
      </c>
      <c r="F18" s="46">
        <f>SUM(F12:F16)*33%</f>
        <v>0</v>
      </c>
      <c r="G18" s="114" t="s">
        <v>10</v>
      </c>
      <c r="H18" s="32">
        <f t="shared" si="1"/>
        <v>0</v>
      </c>
      <c r="I18" s="179"/>
      <c r="J18" s="67" t="str">
        <f t="shared" si="0"/>
        <v> </v>
      </c>
    </row>
    <row r="19" spans="1:10" s="48" customFormat="1" ht="28.5" customHeight="1" thickBot="1">
      <c r="A19" s="199" t="s">
        <v>26</v>
      </c>
      <c r="B19" s="200"/>
      <c r="C19" s="200"/>
      <c r="D19" s="201"/>
      <c r="E19" s="21">
        <f>SUM(E20:E28)</f>
        <v>0</v>
      </c>
      <c r="F19" s="22">
        <f>SUM(F20:F28)</f>
        <v>0</v>
      </c>
      <c r="G19" s="23" t="s">
        <v>10</v>
      </c>
      <c r="H19" s="24">
        <f>SUM(H20:H28)</f>
        <v>0</v>
      </c>
      <c r="I19" s="47" t="str">
        <f>A19</f>
        <v>2. Projekti ürituste ja tegevuste elluviimiseks ostetud teenuste ja toodete kulud</v>
      </c>
      <c r="J19" s="67" t="str">
        <f t="shared" si="0"/>
        <v> </v>
      </c>
    </row>
    <row r="20" spans="1:10" ht="15" customHeight="1">
      <c r="A20" s="28" t="s">
        <v>13</v>
      </c>
      <c r="B20" s="29"/>
      <c r="C20" s="30"/>
      <c r="D20" s="31"/>
      <c r="E20" s="32">
        <f aca="true" t="shared" si="2" ref="E20:E28">C20*D20</f>
        <v>0</v>
      </c>
      <c r="F20" s="33"/>
      <c r="G20" s="111" t="s">
        <v>10</v>
      </c>
      <c r="H20" s="32">
        <f>F20</f>
        <v>0</v>
      </c>
      <c r="I20" s="154"/>
      <c r="J20" s="26" t="str">
        <f aca="true" t="shared" si="3" ref="J20:J25">IF(E20=H20," ","Eelarve ja fin.allikad pole omavahel tasakaalus")</f>
        <v> </v>
      </c>
    </row>
    <row r="21" spans="1:10" ht="15" customHeight="1">
      <c r="A21" s="50" t="s">
        <v>14</v>
      </c>
      <c r="B21" s="51"/>
      <c r="C21" s="52"/>
      <c r="D21" s="49"/>
      <c r="E21" s="32">
        <f t="shared" si="2"/>
        <v>0</v>
      </c>
      <c r="F21" s="33"/>
      <c r="G21" s="111" t="s">
        <v>10</v>
      </c>
      <c r="H21" s="32">
        <f>F21</f>
        <v>0</v>
      </c>
      <c r="I21" s="155"/>
      <c r="J21" s="26" t="str">
        <f t="shared" si="3"/>
        <v> </v>
      </c>
    </row>
    <row r="22" spans="1:10" ht="15" customHeight="1">
      <c r="A22" s="50" t="s">
        <v>15</v>
      </c>
      <c r="B22" s="51"/>
      <c r="C22" s="52"/>
      <c r="D22" s="49"/>
      <c r="E22" s="32">
        <f t="shared" si="2"/>
        <v>0</v>
      </c>
      <c r="F22" s="33"/>
      <c r="G22" s="111" t="s">
        <v>10</v>
      </c>
      <c r="H22" s="32">
        <f aca="true" t="shared" si="4" ref="H22:H28">F22</f>
        <v>0</v>
      </c>
      <c r="I22" s="155"/>
      <c r="J22" s="26" t="str">
        <f t="shared" si="3"/>
        <v> </v>
      </c>
    </row>
    <row r="23" spans="1:10" ht="15" customHeight="1">
      <c r="A23" s="50"/>
      <c r="B23" s="51"/>
      <c r="C23" s="52"/>
      <c r="D23" s="49"/>
      <c r="E23" s="32">
        <f t="shared" si="2"/>
        <v>0</v>
      </c>
      <c r="F23" s="33"/>
      <c r="G23" s="111" t="s">
        <v>10</v>
      </c>
      <c r="H23" s="32">
        <f>F23</f>
        <v>0</v>
      </c>
      <c r="I23" s="155"/>
      <c r="J23" s="26" t="str">
        <f t="shared" si="3"/>
        <v> </v>
      </c>
    </row>
    <row r="24" spans="1:10" ht="15" customHeight="1">
      <c r="A24" s="50"/>
      <c r="B24" s="51"/>
      <c r="C24" s="52"/>
      <c r="D24" s="49"/>
      <c r="E24" s="32">
        <f t="shared" si="2"/>
        <v>0</v>
      </c>
      <c r="F24" s="33"/>
      <c r="G24" s="111" t="s">
        <v>10</v>
      </c>
      <c r="H24" s="32">
        <f t="shared" si="4"/>
        <v>0</v>
      </c>
      <c r="I24" s="155"/>
      <c r="J24" s="26" t="str">
        <f t="shared" si="3"/>
        <v> </v>
      </c>
    </row>
    <row r="25" spans="1:10" ht="15" customHeight="1">
      <c r="A25" s="50"/>
      <c r="B25" s="51"/>
      <c r="C25" s="52"/>
      <c r="D25" s="49"/>
      <c r="E25" s="32">
        <f t="shared" si="2"/>
        <v>0</v>
      </c>
      <c r="F25" s="33"/>
      <c r="G25" s="111" t="s">
        <v>10</v>
      </c>
      <c r="H25" s="32">
        <f t="shared" si="4"/>
        <v>0</v>
      </c>
      <c r="I25" s="155"/>
      <c r="J25" s="26" t="str">
        <f t="shared" si="3"/>
        <v> </v>
      </c>
    </row>
    <row r="26" spans="1:10" ht="15" customHeight="1">
      <c r="A26" s="50"/>
      <c r="B26" s="51"/>
      <c r="C26" s="52"/>
      <c r="D26" s="49"/>
      <c r="E26" s="32">
        <f t="shared" si="2"/>
        <v>0</v>
      </c>
      <c r="F26" s="33"/>
      <c r="G26" s="111" t="s">
        <v>10</v>
      </c>
      <c r="H26" s="32">
        <f t="shared" si="4"/>
        <v>0</v>
      </c>
      <c r="I26" s="155"/>
      <c r="J26" s="26" t="str">
        <f aca="true" t="shared" si="5" ref="J26:J36">IF(E26=H26," ","Eelarve ja fin.allikad pole omavahel tasakaalus")</f>
        <v> </v>
      </c>
    </row>
    <row r="27" spans="1:10" ht="15" customHeight="1">
      <c r="A27" s="34"/>
      <c r="B27" s="35"/>
      <c r="C27" s="36"/>
      <c r="D27" s="37"/>
      <c r="E27" s="32">
        <f t="shared" si="2"/>
        <v>0</v>
      </c>
      <c r="F27" s="38"/>
      <c r="G27" s="112" t="s">
        <v>10</v>
      </c>
      <c r="H27" s="32">
        <f t="shared" si="4"/>
        <v>0</v>
      </c>
      <c r="I27" s="155"/>
      <c r="J27" s="26" t="str">
        <f t="shared" si="5"/>
        <v> </v>
      </c>
    </row>
    <row r="28" spans="1:10" ht="15" customHeight="1" thickBot="1">
      <c r="A28" s="53"/>
      <c r="B28" s="54"/>
      <c r="C28" s="55"/>
      <c r="D28" s="56"/>
      <c r="E28" s="32">
        <f t="shared" si="2"/>
        <v>0</v>
      </c>
      <c r="F28" s="57"/>
      <c r="G28" s="115" t="s">
        <v>10</v>
      </c>
      <c r="H28" s="32">
        <f t="shared" si="4"/>
        <v>0</v>
      </c>
      <c r="I28" s="156"/>
      <c r="J28" s="26" t="str">
        <f t="shared" si="5"/>
        <v> </v>
      </c>
    </row>
    <row r="29" spans="1:10" s="58" customFormat="1" ht="30.75" customHeight="1" thickBot="1">
      <c r="A29" s="157" t="s">
        <v>42</v>
      </c>
      <c r="B29" s="158"/>
      <c r="C29" s="158"/>
      <c r="D29" s="159"/>
      <c r="E29" s="21">
        <f>SUM(E30:E36)</f>
        <v>0</v>
      </c>
      <c r="F29" s="22">
        <f>SUM(F30:F36)</f>
        <v>0</v>
      </c>
      <c r="G29" s="23">
        <f>SUM(G30:G36)</f>
        <v>0</v>
      </c>
      <c r="H29" s="24">
        <f>SUM(H30:H36)</f>
        <v>0</v>
      </c>
      <c r="I29" s="123" t="str">
        <f>A29</f>
        <v>3. Projekti elluviimiseks vajalike investeeringute ja soetuste kulud (nõutav min. 5% rahaline omaosalus; vooru tingimuste punkt 3.2)</v>
      </c>
      <c r="J29" s="26" t="str">
        <f t="shared" si="5"/>
        <v> </v>
      </c>
    </row>
    <row r="30" spans="1:10" ht="15" customHeight="1">
      <c r="A30" s="28" t="s">
        <v>16</v>
      </c>
      <c r="B30" s="29"/>
      <c r="C30" s="30"/>
      <c r="D30" s="74"/>
      <c r="E30" s="78">
        <f aca="true" t="shared" si="6" ref="E30:E36">C30*D30</f>
        <v>0</v>
      </c>
      <c r="F30" s="76"/>
      <c r="G30" s="107"/>
      <c r="H30" s="78">
        <f aca="true" t="shared" si="7" ref="H30:H36">SUM(F30:G30)</f>
        <v>0</v>
      </c>
      <c r="I30" s="160"/>
      <c r="J30" s="26" t="str">
        <f t="shared" si="5"/>
        <v> </v>
      </c>
    </row>
    <row r="31" spans="1:10" ht="15" customHeight="1">
      <c r="A31" s="34" t="s">
        <v>17</v>
      </c>
      <c r="B31" s="35"/>
      <c r="C31" s="36"/>
      <c r="D31" s="75"/>
      <c r="E31" s="32">
        <f t="shared" si="6"/>
        <v>0</v>
      </c>
      <c r="F31" s="77"/>
      <c r="G31" s="108"/>
      <c r="H31" s="32">
        <f t="shared" si="7"/>
        <v>0</v>
      </c>
      <c r="I31" s="161"/>
      <c r="J31" s="26" t="str">
        <f t="shared" si="5"/>
        <v> </v>
      </c>
    </row>
    <row r="32" spans="1:10" ht="15" customHeight="1">
      <c r="A32" s="34"/>
      <c r="B32" s="35"/>
      <c r="C32" s="36"/>
      <c r="D32" s="75"/>
      <c r="E32" s="32">
        <f t="shared" si="6"/>
        <v>0</v>
      </c>
      <c r="F32" s="77"/>
      <c r="G32" s="108"/>
      <c r="H32" s="32">
        <f t="shared" si="7"/>
        <v>0</v>
      </c>
      <c r="I32" s="161"/>
      <c r="J32" s="26" t="str">
        <f t="shared" si="5"/>
        <v> </v>
      </c>
    </row>
    <row r="33" spans="1:10" ht="15" customHeight="1">
      <c r="A33" s="34"/>
      <c r="B33" s="35"/>
      <c r="C33" s="36"/>
      <c r="D33" s="75"/>
      <c r="E33" s="32">
        <f t="shared" si="6"/>
        <v>0</v>
      </c>
      <c r="F33" s="77"/>
      <c r="G33" s="108"/>
      <c r="H33" s="32">
        <f t="shared" si="7"/>
        <v>0</v>
      </c>
      <c r="I33" s="161"/>
      <c r="J33" s="26" t="str">
        <f t="shared" si="5"/>
        <v> </v>
      </c>
    </row>
    <row r="34" spans="1:10" ht="15" customHeight="1">
      <c r="A34" s="34"/>
      <c r="B34" s="35"/>
      <c r="C34" s="36"/>
      <c r="D34" s="75"/>
      <c r="E34" s="32">
        <f t="shared" si="6"/>
        <v>0</v>
      </c>
      <c r="F34" s="77"/>
      <c r="G34" s="108"/>
      <c r="H34" s="32">
        <f t="shared" si="7"/>
        <v>0</v>
      </c>
      <c r="I34" s="161"/>
      <c r="J34" s="26" t="str">
        <f t="shared" si="5"/>
        <v> </v>
      </c>
    </row>
    <row r="35" spans="1:10" ht="15" customHeight="1">
      <c r="A35" s="34"/>
      <c r="B35" s="35"/>
      <c r="C35" s="36"/>
      <c r="D35" s="75"/>
      <c r="E35" s="32">
        <f t="shared" si="6"/>
        <v>0</v>
      </c>
      <c r="F35" s="77"/>
      <c r="G35" s="108"/>
      <c r="H35" s="32">
        <f t="shared" si="7"/>
        <v>0</v>
      </c>
      <c r="I35" s="161"/>
      <c r="J35" s="26" t="str">
        <f t="shared" si="5"/>
        <v> </v>
      </c>
    </row>
    <row r="36" spans="1:10" ht="15" customHeight="1" thickBot="1">
      <c r="A36" s="79"/>
      <c r="B36" s="80"/>
      <c r="C36" s="81"/>
      <c r="D36" s="82"/>
      <c r="E36" s="83">
        <f t="shared" si="6"/>
        <v>0</v>
      </c>
      <c r="F36" s="84"/>
      <c r="G36" s="109"/>
      <c r="H36" s="83">
        <f t="shared" si="7"/>
        <v>0</v>
      </c>
      <c r="I36" s="161"/>
      <c r="J36" s="26" t="str">
        <f t="shared" si="5"/>
        <v> </v>
      </c>
    </row>
    <row r="37" spans="1:10" s="89" customFormat="1" ht="15" customHeight="1" thickBot="1">
      <c r="A37" s="163" t="s">
        <v>27</v>
      </c>
      <c r="B37" s="164"/>
      <c r="C37" s="164"/>
      <c r="D37" s="165"/>
      <c r="E37" s="87" t="s">
        <v>10</v>
      </c>
      <c r="F37" s="85" t="e">
        <f>F29/E29</f>
        <v>#DIV/0!</v>
      </c>
      <c r="G37" s="110" t="e">
        <f>G29/E29</f>
        <v>#DIV/0!</v>
      </c>
      <c r="H37" s="86" t="s">
        <v>10</v>
      </c>
      <c r="I37" s="162"/>
      <c r="J37" s="88"/>
    </row>
    <row r="38" spans="1:10" s="8" customFormat="1" ht="32.25" customHeight="1" thickBot="1">
      <c r="A38" s="157" t="s">
        <v>37</v>
      </c>
      <c r="B38" s="191"/>
      <c r="C38" s="191"/>
      <c r="D38" s="192"/>
      <c r="E38" s="73">
        <f>F38</f>
        <v>0</v>
      </c>
      <c r="F38" s="117"/>
      <c r="G38" s="23" t="s">
        <v>10</v>
      </c>
      <c r="H38" s="24">
        <f>F38</f>
        <v>0</v>
      </c>
      <c r="I38" s="59" t="s">
        <v>18</v>
      </c>
      <c r="J38" s="26" t="str">
        <f>IF(E38=H38," ","Eelarve ja fin.allikad pole omavahel tasakaalus")</f>
        <v> </v>
      </c>
    </row>
    <row r="39" spans="1:10" s="89" customFormat="1" ht="21" customHeight="1" thickBot="1">
      <c r="A39" s="193" t="s">
        <v>28</v>
      </c>
      <c r="B39" s="194"/>
      <c r="C39" s="194"/>
      <c r="D39" s="195"/>
      <c r="E39" s="90" t="s">
        <v>10</v>
      </c>
      <c r="F39" s="118" t="e">
        <f>F38/F40</f>
        <v>#DIV/0!</v>
      </c>
      <c r="G39" s="91" t="s">
        <v>10</v>
      </c>
      <c r="H39" s="90" t="s">
        <v>10</v>
      </c>
      <c r="I39" s="183"/>
      <c r="J39" s="92"/>
    </row>
    <row r="40" spans="1:10" s="8" customFormat="1" ht="33" customHeight="1" thickBot="1">
      <c r="A40" s="196" t="s">
        <v>19</v>
      </c>
      <c r="B40" s="158"/>
      <c r="C40" s="158"/>
      <c r="D40" s="159"/>
      <c r="E40" s="60">
        <f>E11+E19+E29+E38</f>
        <v>0</v>
      </c>
      <c r="F40" s="61">
        <f>F38+F29+F19+F11</f>
        <v>0</v>
      </c>
      <c r="G40" s="62">
        <f>G29</f>
        <v>0</v>
      </c>
      <c r="H40" s="72">
        <f>H11+H19+H29+H38</f>
        <v>0</v>
      </c>
      <c r="I40" s="184"/>
      <c r="J40" s="26" t="str">
        <f>IF(E40=H40," ","Eelarve ja fin.allikad pole omavahel tasakaalus")</f>
        <v> </v>
      </c>
    </row>
    <row r="41" spans="1:10" s="89" customFormat="1" ht="19.5" customHeight="1" thickBot="1">
      <c r="A41" s="131" t="s">
        <v>40</v>
      </c>
      <c r="B41" s="132"/>
      <c r="C41" s="132"/>
      <c r="D41" s="132"/>
      <c r="E41" s="119">
        <v>1</v>
      </c>
      <c r="F41" s="120" t="e">
        <f>F40/E40</f>
        <v>#DIV/0!</v>
      </c>
      <c r="G41" s="120" t="e">
        <f>G40/E40</f>
        <v>#DIV/0!</v>
      </c>
      <c r="H41" s="121" t="e">
        <f>H40/E40</f>
        <v>#DIV/0!</v>
      </c>
      <c r="I41" s="185"/>
      <c r="J41" s="122"/>
    </row>
    <row r="42" spans="1:10" s="94" customFormat="1" ht="12.75" customHeight="1">
      <c r="A42" s="150" t="s">
        <v>20</v>
      </c>
      <c r="B42" s="150"/>
      <c r="C42" s="150"/>
      <c r="D42" s="150"/>
      <c r="E42" s="93"/>
      <c r="F42" s="93"/>
      <c r="G42" s="93"/>
      <c r="I42" s="98"/>
      <c r="J42" s="95"/>
    </row>
    <row r="43" spans="1:10" s="94" customFormat="1" ht="12.75" customHeight="1">
      <c r="A43" s="124" t="s">
        <v>21</v>
      </c>
      <c r="B43" s="124"/>
      <c r="C43" s="124"/>
      <c r="D43" s="124"/>
      <c r="E43" s="96" t="str">
        <f>IF(E40=H40,"JAH"," ")</f>
        <v>JAH</v>
      </c>
      <c r="F43" s="153" t="str">
        <f>IF(E40=H40," ","EI")</f>
        <v> </v>
      </c>
      <c r="G43" s="153"/>
      <c r="H43" s="153"/>
      <c r="I43" s="153"/>
      <c r="J43" s="95"/>
    </row>
    <row r="44" spans="1:10" s="94" customFormat="1" ht="12.75" customHeight="1">
      <c r="A44" s="152" t="s">
        <v>29</v>
      </c>
      <c r="B44" s="152"/>
      <c r="C44" s="152"/>
      <c r="D44" s="152"/>
      <c r="E44" s="96" t="e">
        <f>IF(G37&gt;=5%,"JAH"," ")</f>
        <v>#DIV/0!</v>
      </c>
      <c r="F44" s="151" t="e">
        <f>IF(G37&gt;=5%," ","EI, rahalise omafinantseeringu min.nõue kulugrupis 3 pole täidetud")</f>
        <v>#DIV/0!</v>
      </c>
      <c r="G44" s="151"/>
      <c r="H44" s="151"/>
      <c r="I44" s="151"/>
      <c r="J44" s="95"/>
    </row>
    <row r="45" spans="1:10" s="94" customFormat="1" ht="12.75" customHeight="1">
      <c r="A45" s="149" t="s">
        <v>39</v>
      </c>
      <c r="B45" s="149"/>
      <c r="C45" s="149"/>
      <c r="D45" s="149"/>
      <c r="E45" s="96" t="e">
        <f>IF(F39&lt;=10%,"JAH"," ")</f>
        <v>#DIV/0!</v>
      </c>
      <c r="F45" s="151" t="e">
        <f>IF(F39&lt;=10%," ","EI, üldkulud ületavad 10% eraldatud toetuse mahust")</f>
        <v>#DIV/0!</v>
      </c>
      <c r="G45" s="151"/>
      <c r="H45" s="151"/>
      <c r="I45" s="151"/>
      <c r="J45" s="95"/>
    </row>
    <row r="46" spans="1:10" s="100" customFormat="1" ht="12.75" customHeight="1">
      <c r="A46" s="147" t="s">
        <v>24</v>
      </c>
      <c r="B46" s="147"/>
      <c r="C46" s="147"/>
      <c r="D46" s="147"/>
      <c r="E46" s="101" t="str">
        <f>IF((F40&lt;=B47),"JAH"," ")</f>
        <v>JAH</v>
      </c>
      <c r="F46" s="148" t="str">
        <f>IF(OR(F40&gt;B47),"EI, toetuse summa ei vasta tingimustele"," ")</f>
        <v> </v>
      </c>
      <c r="G46" s="148"/>
      <c r="H46" s="148"/>
      <c r="I46" s="97"/>
      <c r="J46" s="99"/>
    </row>
    <row r="47" spans="1:10" s="105" customFormat="1" ht="12.75">
      <c r="A47" s="106" t="s">
        <v>22</v>
      </c>
      <c r="B47" s="145">
        <v>3500</v>
      </c>
      <c r="C47" s="145"/>
      <c r="D47" s="145"/>
      <c r="E47" s="102"/>
      <c r="F47" s="103"/>
      <c r="G47" s="103"/>
      <c r="H47" s="103"/>
      <c r="I47" s="97"/>
      <c r="J47" s="104"/>
    </row>
    <row r="49" spans="1:9" ht="12.75">
      <c r="A49" s="146"/>
      <c r="B49" s="146"/>
      <c r="C49" s="146"/>
      <c r="D49" s="146"/>
      <c r="I49" s="63"/>
    </row>
    <row r="50" ht="12.75">
      <c r="I50" s="64"/>
    </row>
    <row r="51" ht="12.75">
      <c r="I51" s="65"/>
    </row>
  </sheetData>
  <sheetProtection password="CA1D" sheet="1"/>
  <mergeCells count="40">
    <mergeCell ref="I39:I41"/>
    <mergeCell ref="H7:H9"/>
    <mergeCell ref="I7:I9"/>
    <mergeCell ref="C7:C9"/>
    <mergeCell ref="D7:D9"/>
    <mergeCell ref="A38:D38"/>
    <mergeCell ref="A39:D39"/>
    <mergeCell ref="A40:D40"/>
    <mergeCell ref="A11:D11"/>
    <mergeCell ref="A19:D19"/>
    <mergeCell ref="I20:I28"/>
    <mergeCell ref="A29:D29"/>
    <mergeCell ref="I30:I37"/>
    <mergeCell ref="A37:D37"/>
    <mergeCell ref="A1:H1"/>
    <mergeCell ref="B7:B9"/>
    <mergeCell ref="B3:I3"/>
    <mergeCell ref="B2:I2"/>
    <mergeCell ref="I12:I18"/>
    <mergeCell ref="A6:E6"/>
    <mergeCell ref="B47:D47"/>
    <mergeCell ref="A49:D49"/>
    <mergeCell ref="A46:D46"/>
    <mergeCell ref="F46:H46"/>
    <mergeCell ref="A45:D45"/>
    <mergeCell ref="A42:D42"/>
    <mergeCell ref="F45:I45"/>
    <mergeCell ref="A44:D44"/>
    <mergeCell ref="F43:I43"/>
    <mergeCell ref="F44:I44"/>
    <mergeCell ref="A43:D43"/>
    <mergeCell ref="G7:G9"/>
    <mergeCell ref="B4:D4"/>
    <mergeCell ref="E4:F4"/>
    <mergeCell ref="G4:H4"/>
    <mergeCell ref="A41:D41"/>
    <mergeCell ref="E7:E9"/>
    <mergeCell ref="F6:H6"/>
    <mergeCell ref="A7:A9"/>
    <mergeCell ref="F7:F9"/>
  </mergeCells>
  <conditionalFormatting sqref="F38">
    <cfRule type="cellIs" priority="30" dxfId="15" operator="lessThanOrEqual" stopIfTrue="1">
      <formula>$F$40*10%</formula>
    </cfRule>
    <cfRule type="cellIs" priority="31" dxfId="14" operator="greaterThan" stopIfTrue="1">
      <formula>$F$40*10%</formula>
    </cfRule>
  </conditionalFormatting>
  <conditionalFormatting sqref="H11 H38 H13:H29">
    <cfRule type="expression" priority="28" dxfId="0" stopIfTrue="1">
      <formula>H11&lt;&gt;E11</formula>
    </cfRule>
  </conditionalFormatting>
  <conditionalFormatting sqref="H12">
    <cfRule type="expression" priority="27" dxfId="0" stopIfTrue="1">
      <formula>H12&lt;&gt;E12</formula>
    </cfRule>
  </conditionalFormatting>
  <conditionalFormatting sqref="H30:H36">
    <cfRule type="expression" priority="21" dxfId="0" stopIfTrue="1">
      <formula>H30&lt;&gt;E30</formula>
    </cfRule>
  </conditionalFormatting>
  <conditionalFormatting sqref="H40">
    <cfRule type="expression" priority="20" dxfId="0" stopIfTrue="1">
      <formula>H40&lt;&gt;E40</formula>
    </cfRule>
  </conditionalFormatting>
  <conditionalFormatting sqref="G29">
    <cfRule type="cellIs" priority="19" dxfId="0" operator="lessThan" stopIfTrue="1">
      <formula>$E$29*5%</formula>
    </cfRule>
  </conditionalFormatting>
  <conditionalFormatting sqref="G37">
    <cfRule type="cellIs" priority="18" dxfId="0" operator="lessThan" stopIfTrue="1">
      <formula>5%</formula>
    </cfRule>
  </conditionalFormatting>
  <conditionalFormatting sqref="G30">
    <cfRule type="cellIs" priority="15" dxfId="0" operator="lessThan" stopIfTrue="1">
      <formula>E30*5%</formula>
    </cfRule>
  </conditionalFormatting>
  <conditionalFormatting sqref="G31">
    <cfRule type="cellIs" priority="14" dxfId="0" operator="lessThan" stopIfTrue="1">
      <formula>E31*5%</formula>
    </cfRule>
  </conditionalFormatting>
  <conditionalFormatting sqref="G32">
    <cfRule type="cellIs" priority="13" dxfId="0" operator="lessThan" stopIfTrue="1">
      <formula>E32*5%</formula>
    </cfRule>
  </conditionalFormatting>
  <conditionalFormatting sqref="G33">
    <cfRule type="cellIs" priority="12" dxfId="0" operator="lessThan" stopIfTrue="1">
      <formula>E33*5%</formula>
    </cfRule>
  </conditionalFormatting>
  <conditionalFormatting sqref="G34">
    <cfRule type="cellIs" priority="11" dxfId="0" operator="lessThan" stopIfTrue="1">
      <formula>E34*5%</formula>
    </cfRule>
  </conditionalFormatting>
  <conditionalFormatting sqref="G35">
    <cfRule type="cellIs" priority="10" dxfId="0" operator="lessThan" stopIfTrue="1">
      <formula>E35*5%</formula>
    </cfRule>
  </conditionalFormatting>
  <conditionalFormatting sqref="G36">
    <cfRule type="cellIs" priority="9" dxfId="0" operator="lessThan" stopIfTrue="1">
      <formula>E36*5%</formula>
    </cfRule>
  </conditionalFormatting>
  <conditionalFormatting sqref="F39">
    <cfRule type="cellIs" priority="1" dxfId="0" operator="greaterThan" stopIfTrue="1">
      <formula>10.00001%</formula>
    </cfRule>
  </conditionalFormatting>
  <dataValidations count="2">
    <dataValidation operator="lessThanOrEqual" allowBlank="1" showErrorMessage="1" sqref="F38"/>
    <dataValidation type="whole" operator="greaterThanOrEqual" allowBlank="1" showInputMessage="1" showErrorMessage="1" error="Rahaline omafinantseering peab olema vähemalt 20% kulude maksumusest!" sqref="G29">
      <formula1>E29*30%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landscape" paperSize="9" scale="58" r:id="rId1"/>
  <headerFooter alignWithMargins="0">
    <oddFooter>&amp;L........................................
Taotleja allkirjaõigusliku esindaja allkiri&amp;R&amp;P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2017-03-03T08:24:01Z</cp:lastPrinted>
  <dcterms:created xsi:type="dcterms:W3CDTF">2012-10-29T13:25:17Z</dcterms:created>
  <dcterms:modified xsi:type="dcterms:W3CDTF">2017-04-24T14:23:00Z</dcterms:modified>
  <cp:category/>
  <cp:version/>
  <cp:contentType/>
  <cp:contentStatus/>
</cp:coreProperties>
</file>