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odanik.sharepoint.com/sites/kyskhub/Shared Documents/12_AH/AH23/Failid, vormid/"/>
    </mc:Choice>
  </mc:AlternateContent>
  <xr:revisionPtr revIDLastSave="0" documentId="14_{64EB380A-F9F4-4405-95D5-A9570640D3C5}" xr6:coauthVersionLast="47" xr6:coauthVersionMax="47" xr10:uidLastSave="{00000000-0000-0000-0000-000000000000}"/>
  <bookViews>
    <workbookView xWindow="-110" yWindow="-110" windowWidth="19420" windowHeight="10300" tabRatio="912" activeTab="3" xr2:uid="{00000000-000D-0000-FFFF-FFFF00000000}"/>
  </bookViews>
  <sheets>
    <sheet name="1. Tööjõukulud" sheetId="6" r:id="rId1"/>
    <sheet name="2. Tegevused" sheetId="7" r:id="rId2"/>
    <sheet name="3. Soetused" sheetId="8" r:id="rId3"/>
    <sheet name="KOOND" sheetId="17" r:id="rId4"/>
    <sheet name="Eelarve" sheetId="1" r:id="rId5"/>
    <sheet name="Juhised" sheetId="18" r:id="rId6"/>
  </sheets>
  <definedNames>
    <definedName name="_xlnm.Print_Area" localSheetId="0">'1. Tööjõukulud'!$A$1:$K$94</definedName>
    <definedName name="_xlnm.Print_Area" localSheetId="1">'2. Tegevused'!$A$1:$K$121</definedName>
    <definedName name="_xlnm.Print_Area" localSheetId="2">'3. Soetused'!$A$1:$K$85</definedName>
    <definedName name="_xlnm.Print_Area" localSheetId="4">Eelarve!$A$1:$H$42</definedName>
    <definedName name="_xlnm.Print_Area" localSheetId="3">KOOND!$A$1:$I$26</definedName>
  </definedNames>
  <calcPr calcId="191029"/>
</workbook>
</file>

<file path=xl/calcChain.xml><?xml version="1.0" encoding="utf-8"?>
<calcChain xmlns="http://schemas.openxmlformats.org/spreadsheetml/2006/main">
  <c r="D111" i="7" l="1"/>
  <c r="C111" i="7"/>
  <c r="A112" i="7"/>
  <c r="C102" i="7"/>
  <c r="D100" i="7"/>
  <c r="C100" i="7"/>
  <c r="A101" i="7"/>
  <c r="D113" i="7"/>
  <c r="C113" i="7"/>
  <c r="H29" i="1"/>
  <c r="E29" i="1"/>
  <c r="B100" i="7" s="1"/>
  <c r="A14" i="17" l="1"/>
  <c r="F15" i="17"/>
  <c r="D14" i="17"/>
  <c r="C14" i="17"/>
  <c r="G14" i="17" l="1"/>
  <c r="C74" i="6" l="1"/>
  <c r="C11" i="6"/>
  <c r="C27" i="6"/>
  <c r="C42" i="6"/>
  <c r="C53" i="6"/>
  <c r="C64" i="6"/>
  <c r="D11" i="6"/>
  <c r="D27" i="6"/>
  <c r="D42" i="6"/>
  <c r="D53" i="6"/>
  <c r="D64" i="6"/>
  <c r="D74" i="6"/>
  <c r="C11" i="8"/>
  <c r="C22" i="8"/>
  <c r="C33" i="8"/>
  <c r="C44" i="8"/>
  <c r="C55" i="8"/>
  <c r="C66" i="8"/>
  <c r="C77" i="8"/>
  <c r="E12" i="1"/>
  <c r="E13" i="1"/>
  <c r="E14" i="1"/>
  <c r="E15" i="1"/>
  <c r="B51" i="6" s="1"/>
  <c r="E16" i="1"/>
  <c r="E17" i="1"/>
  <c r="B72" i="6" s="1"/>
  <c r="F31" i="1"/>
  <c r="F20" i="1"/>
  <c r="C3" i="7" s="1"/>
  <c r="F18" i="1"/>
  <c r="F19" i="1"/>
  <c r="C88" i="6" s="1"/>
  <c r="E21" i="1"/>
  <c r="E22" i="1"/>
  <c r="B22" i="7" s="1"/>
  <c r="E23" i="1"/>
  <c r="E24" i="1"/>
  <c r="B46" i="7" s="1"/>
  <c r="E25" i="1"/>
  <c r="B57" i="7" s="1"/>
  <c r="E26" i="1"/>
  <c r="B67" i="7" s="1"/>
  <c r="E27" i="1"/>
  <c r="B78" i="7" s="1"/>
  <c r="E28" i="1"/>
  <c r="B89" i="7" s="1"/>
  <c r="E30" i="1"/>
  <c r="B111" i="7" s="1"/>
  <c r="J111" i="7" s="1"/>
  <c r="E32" i="1"/>
  <c r="B9" i="8" s="1"/>
  <c r="J9" i="8" s="1"/>
  <c r="E33" i="1"/>
  <c r="B20" i="8" s="1"/>
  <c r="E34" i="1"/>
  <c r="E35" i="1"/>
  <c r="B42" i="8" s="1"/>
  <c r="E36" i="1"/>
  <c r="B53" i="8" s="1"/>
  <c r="E37" i="1"/>
  <c r="B64" i="8" s="1"/>
  <c r="E38" i="1"/>
  <c r="E39" i="1"/>
  <c r="H12" i="1"/>
  <c r="H13" i="1"/>
  <c r="H14" i="1"/>
  <c r="H15" i="1"/>
  <c r="H16" i="1"/>
  <c r="H17" i="1"/>
  <c r="G18" i="1"/>
  <c r="G19" i="1"/>
  <c r="H21" i="1"/>
  <c r="H22" i="1"/>
  <c r="H23" i="1"/>
  <c r="H24" i="1"/>
  <c r="H25" i="1"/>
  <c r="H26" i="1"/>
  <c r="H27" i="1"/>
  <c r="H28" i="1"/>
  <c r="H30" i="1"/>
  <c r="H32" i="1"/>
  <c r="H33" i="1"/>
  <c r="H34" i="1"/>
  <c r="H35" i="1"/>
  <c r="H36" i="1"/>
  <c r="H37" i="1"/>
  <c r="H38" i="1"/>
  <c r="H39" i="1"/>
  <c r="G31" i="1"/>
  <c r="G20" i="1"/>
  <c r="H3" i="17"/>
  <c r="H2" i="17"/>
  <c r="C11" i="7"/>
  <c r="C24" i="7"/>
  <c r="C36" i="7"/>
  <c r="C48" i="7"/>
  <c r="C59" i="7"/>
  <c r="C69" i="7"/>
  <c r="C80" i="7"/>
  <c r="C91" i="7"/>
  <c r="D11" i="7"/>
  <c r="D24" i="7"/>
  <c r="D36" i="7"/>
  <c r="D48" i="7"/>
  <c r="D59" i="7"/>
  <c r="D69" i="7"/>
  <c r="D80" i="7"/>
  <c r="D91" i="7"/>
  <c r="D102" i="7"/>
  <c r="D11" i="8"/>
  <c r="D22" i="8"/>
  <c r="D33" i="8"/>
  <c r="D44" i="8"/>
  <c r="D55" i="8"/>
  <c r="D66" i="8"/>
  <c r="D77" i="8"/>
  <c r="C75" i="8"/>
  <c r="D75" i="8"/>
  <c r="A76" i="8"/>
  <c r="C64" i="8"/>
  <c r="D64" i="8"/>
  <c r="A65" i="8"/>
  <c r="D89" i="7"/>
  <c r="C89" i="7"/>
  <c r="A90" i="7"/>
  <c r="C78" i="7"/>
  <c r="D78" i="7"/>
  <c r="A79" i="7"/>
  <c r="C67" i="7"/>
  <c r="D67" i="7"/>
  <c r="A68" i="7"/>
  <c r="D57" i="7"/>
  <c r="C57" i="7"/>
  <c r="A58" i="7"/>
  <c r="C46" i="7"/>
  <c r="D46" i="7"/>
  <c r="A47" i="7"/>
  <c r="C34" i="7"/>
  <c r="D34" i="7"/>
  <c r="A35" i="7"/>
  <c r="C25" i="6"/>
  <c r="D25" i="6"/>
  <c r="C40" i="6"/>
  <c r="D40" i="6"/>
  <c r="A26" i="6"/>
  <c r="A41" i="6"/>
  <c r="C51" i="6"/>
  <c r="D51" i="6"/>
  <c r="A52" i="6"/>
  <c r="C62" i="6"/>
  <c r="D62" i="6"/>
  <c r="A63" i="6"/>
  <c r="C72" i="6"/>
  <c r="D72" i="6"/>
  <c r="A73" i="6"/>
  <c r="A82" i="6"/>
  <c r="A88" i="6"/>
  <c r="B25" i="6"/>
  <c r="D1" i="8"/>
  <c r="D1" i="7"/>
  <c r="B1" i="6"/>
  <c r="C1" i="17"/>
  <c r="B3" i="17"/>
  <c r="A10" i="17"/>
  <c r="A8" i="17"/>
  <c r="C53" i="8"/>
  <c r="D53" i="8"/>
  <c r="A54" i="8"/>
  <c r="C42" i="8"/>
  <c r="D42" i="8"/>
  <c r="A43" i="8"/>
  <c r="C31" i="8"/>
  <c r="D31" i="8"/>
  <c r="A32" i="8"/>
  <c r="C20" i="8"/>
  <c r="D20" i="8"/>
  <c r="A21" i="8"/>
  <c r="C9" i="8"/>
  <c r="D9" i="8"/>
  <c r="A10" i="8"/>
  <c r="C22" i="7"/>
  <c r="D22" i="7"/>
  <c r="A23" i="7"/>
  <c r="C9" i="7"/>
  <c r="D9" i="7"/>
  <c r="A10" i="7"/>
  <c r="D9" i="6"/>
  <c r="C9" i="6"/>
  <c r="A10" i="6"/>
  <c r="J20" i="8" l="1"/>
  <c r="J51" i="6"/>
  <c r="C4" i="7"/>
  <c r="B40" i="6"/>
  <c r="J40" i="6" s="1"/>
  <c r="I13" i="1"/>
  <c r="B9" i="7"/>
  <c r="J9" i="7" s="1"/>
  <c r="E20" i="1"/>
  <c r="F11" i="1"/>
  <c r="C3" i="6" s="1"/>
  <c r="C5" i="6" s="1"/>
  <c r="D4" i="7"/>
  <c r="D3" i="8"/>
  <c r="E12" i="17" s="1"/>
  <c r="D4" i="8"/>
  <c r="E13" i="17" s="1"/>
  <c r="J100" i="7"/>
  <c r="I16" i="1"/>
  <c r="B62" i="6"/>
  <c r="J62" i="6" s="1"/>
  <c r="I39" i="1"/>
  <c r="I22" i="1"/>
  <c r="I32" i="1"/>
  <c r="I26" i="1"/>
  <c r="I15" i="1"/>
  <c r="D10" i="17"/>
  <c r="C5" i="7"/>
  <c r="C82" i="6"/>
  <c r="J57" i="7"/>
  <c r="I30" i="1"/>
  <c r="I21" i="1"/>
  <c r="J53" i="8"/>
  <c r="D90" i="6"/>
  <c r="I37" i="1"/>
  <c r="I33" i="1"/>
  <c r="J78" i="7"/>
  <c r="B3" i="7"/>
  <c r="J4" i="7" s="1"/>
  <c r="C84" i="6"/>
  <c r="D11" i="17"/>
  <c r="I25" i="1"/>
  <c r="H20" i="1"/>
  <c r="H18" i="1"/>
  <c r="I36" i="1"/>
  <c r="E31" i="1"/>
  <c r="B3" i="8" s="1"/>
  <c r="C12" i="17" s="1"/>
  <c r="J42" i="8"/>
  <c r="I14" i="1"/>
  <c r="B34" i="7"/>
  <c r="J34" i="7" s="1"/>
  <c r="G11" i="1"/>
  <c r="D3" i="6" s="1"/>
  <c r="E8" i="17" s="1"/>
  <c r="J67" i="7"/>
  <c r="J22" i="7"/>
  <c r="J72" i="6"/>
  <c r="C4" i="8"/>
  <c r="E11" i="17"/>
  <c r="D82" i="6"/>
  <c r="J64" i="8"/>
  <c r="J89" i="7"/>
  <c r="J46" i="7"/>
  <c r="D84" i="6"/>
  <c r="H14" i="17"/>
  <c r="I27" i="1"/>
  <c r="I38" i="1"/>
  <c r="I34" i="1"/>
  <c r="E19" i="1"/>
  <c r="J25" i="6"/>
  <c r="B31" i="8"/>
  <c r="J31" i="8" s="1"/>
  <c r="B75" i="8"/>
  <c r="J75" i="8" s="1"/>
  <c r="H31" i="1"/>
  <c r="H19" i="1"/>
  <c r="E18" i="1"/>
  <c r="C3" i="8"/>
  <c r="D12" i="17" s="1"/>
  <c r="I12" i="1"/>
  <c r="I17" i="1"/>
  <c r="I28" i="1"/>
  <c r="I24" i="1"/>
  <c r="I23" i="1"/>
  <c r="D3" i="7"/>
  <c r="I35" i="1"/>
  <c r="D88" i="6"/>
  <c r="B9" i="6"/>
  <c r="J9" i="6" s="1"/>
  <c r="C90" i="6"/>
  <c r="E11" i="1" l="1"/>
  <c r="E41" i="1" s="1"/>
  <c r="D5" i="8"/>
  <c r="D8" i="17"/>
  <c r="D16" i="17" s="1"/>
  <c r="F41" i="1"/>
  <c r="D13" i="17"/>
  <c r="F13" i="17" s="1"/>
  <c r="G12" i="17" s="1"/>
  <c r="G41" i="1"/>
  <c r="D4" i="6"/>
  <c r="E9" i="17" s="1"/>
  <c r="E17" i="17" s="1"/>
  <c r="F11" i="17"/>
  <c r="D5" i="6"/>
  <c r="I18" i="1"/>
  <c r="I19" i="1"/>
  <c r="I20" i="1"/>
  <c r="B82" i="6"/>
  <c r="J82" i="6" s="1"/>
  <c r="H11" i="1"/>
  <c r="H41" i="1" s="1"/>
  <c r="B5" i="8"/>
  <c r="I31" i="1"/>
  <c r="J4" i="8"/>
  <c r="B88" i="6"/>
  <c r="J88" i="6" s="1"/>
  <c r="C5" i="8"/>
  <c r="D5" i="7"/>
  <c r="E10" i="17"/>
  <c r="E16" i="17" s="1"/>
  <c r="B5" i="7"/>
  <c r="C10" i="17"/>
  <c r="C4" i="6"/>
  <c r="H42" i="1" l="1"/>
  <c r="G42" i="1"/>
  <c r="B3" i="6"/>
  <c r="C8" i="17" s="1"/>
  <c r="C16" i="17" s="1"/>
  <c r="F40" i="1"/>
  <c r="F42" i="1"/>
  <c r="H12" i="17"/>
  <c r="E18" i="17"/>
  <c r="I11" i="1"/>
  <c r="G10" i="17"/>
  <c r="H10" i="17"/>
  <c r="I41" i="1"/>
  <c r="D9" i="17"/>
  <c r="D17" i="17" s="1"/>
  <c r="B5" i="6" l="1"/>
  <c r="J4" i="6"/>
  <c r="D20" i="17"/>
  <c r="F17" i="17"/>
  <c r="G17" i="17" s="1"/>
  <c r="D18" i="17"/>
  <c r="F9" i="17"/>
  <c r="H17" i="17" l="1"/>
  <c r="D19" i="17"/>
  <c r="D22" i="17"/>
  <c r="H8" i="17"/>
  <c r="G8" i="17"/>
  <c r="E19" i="1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Sirle</author>
  </authors>
  <commentList>
    <comment ref="A19" authorId="0" shapeId="0" xr:uid="{00000000-0006-0000-0400-000002000000}">
      <text>
        <r>
          <rPr>
            <sz val="9"/>
            <color indexed="81"/>
            <rFont val="Tahoma"/>
            <family val="2"/>
            <charset val="186"/>
          </rPr>
          <t xml:space="preserve">Info, kui suures osas projekti kuludest kaeti KÜSK toetusega  ja kui suur osa kuludest kaeti omafinantseeringust.
Võrreldakse kinnitatud eelarve %-dega.
</t>
        </r>
      </text>
    </comment>
  </commentList>
</comments>
</file>

<file path=xl/sharedStrings.xml><?xml version="1.0" encoding="utf-8"?>
<sst xmlns="http://schemas.openxmlformats.org/spreadsheetml/2006/main" count="179" uniqueCount="113">
  <si>
    <t>Ühik</t>
  </si>
  <si>
    <t>Ühiku hind</t>
  </si>
  <si>
    <t>Kokku</t>
  </si>
  <si>
    <t>Projekt:</t>
  </si>
  <si>
    <t>x</t>
  </si>
  <si>
    <t>Projekti eelarve</t>
  </si>
  <si>
    <t>Summa</t>
  </si>
  <si>
    <t>Eelarve kasutamata jääk/ ülekulu</t>
  </si>
  <si>
    <t>eelarve</t>
  </si>
  <si>
    <t>täitmine</t>
  </si>
  <si>
    <t>Algdokumendi nimetus ja number</t>
  </si>
  <si>
    <t>Eelarve kasutamata jääk:</t>
  </si>
  <si>
    <t>1. Tööjõukulud</t>
  </si>
  <si>
    <t>Eelarve</t>
  </si>
  <si>
    <t>Eelarve jääk/ ülekulu</t>
  </si>
  <si>
    <t>Täitmine</t>
  </si>
  <si>
    <t>Tegelikud kulud vastavalt finantseerimisallikale</t>
  </si>
  <si>
    <t xml:space="preserve">1.1. </t>
  </si>
  <si>
    <t xml:space="preserve">1.3. </t>
  </si>
  <si>
    <t>2.2.</t>
  </si>
  <si>
    <t>4.1.</t>
  </si>
  <si>
    <t>4.2.</t>
  </si>
  <si>
    <t>Perioodi eelarve kokku</t>
  </si>
  <si>
    <t>Perioodi eelarve täitmine kokku</t>
  </si>
  <si>
    <t>1.5.</t>
  </si>
  <si>
    <t>Projekti algus:</t>
  </si>
  <si>
    <t>Projekti lõpp:</t>
  </si>
  <si>
    <r>
      <t xml:space="preserve">1. Tööjõukulud kokku </t>
    </r>
    <r>
      <rPr>
        <sz val="10"/>
        <color indexed="12"/>
        <rFont val="Arial"/>
        <family val="2"/>
      </rPr>
      <t xml:space="preserve"> (koos maksudega)</t>
    </r>
  </si>
  <si>
    <t>1.4.</t>
  </si>
  <si>
    <t xml:space="preserve">2.1. </t>
  </si>
  <si>
    <t>PROJEKTI  EELARVE KOKKU</t>
  </si>
  <si>
    <t>Osatähtsused kogu projekti eelarvest</t>
  </si>
  <si>
    <t xml:space="preserve">Juhised kuluaruande tabelite täitmiseks </t>
  </si>
  <si>
    <t>Projekti eelarve (eurodes)</t>
  </si>
  <si>
    <t>Finantseerimisallikad (eurodes)</t>
  </si>
  <si>
    <t>Aruanne seisuga:</t>
  </si>
  <si>
    <t>Toetuse saaja esindusõigusliku isiku nimi ja ametinimetus</t>
  </si>
  <si>
    <t>Esitamise kuupäev</t>
  </si>
  <si>
    <t xml:space="preserve">   Osatähtsused projekti kogukuludest</t>
  </si>
  <si>
    <t>Eelarve täitmise osatähtsus fin.allikate lõikes</t>
  </si>
  <si>
    <t>Rahaline omafin.</t>
  </si>
  <si>
    <t xml:space="preserve"> </t>
  </si>
  <si>
    <t>Kulugrupp</t>
  </si>
  <si>
    <t>Eelarve täitmise osatähtsus kulugrupi lõikes</t>
  </si>
  <si>
    <t>(projekti nimi)</t>
  </si>
  <si>
    <t>1.2.</t>
  </si>
  <si>
    <t>1.6.</t>
  </si>
  <si>
    <t>1.8. Sotsiaalmaks 33%</t>
  </si>
  <si>
    <t>1.7. Töötuskindlustusmakse 0,8%</t>
  </si>
  <si>
    <t>2.3.</t>
  </si>
  <si>
    <t>2.4.</t>
  </si>
  <si>
    <t>2.5.</t>
  </si>
  <si>
    <t>2.6.</t>
  </si>
  <si>
    <t>4.3.</t>
  </si>
  <si>
    <t>4.4.</t>
  </si>
  <si>
    <t>4.5.</t>
  </si>
  <si>
    <t>4.6.</t>
  </si>
  <si>
    <t>4.7.</t>
  </si>
  <si>
    <t>Rahaline omafinantseering</t>
  </si>
  <si>
    <t>Rahaline omafinant-seering</t>
  </si>
  <si>
    <t>Viimane toetussumma makse (kulud-laekumised):</t>
  </si>
  <si>
    <r>
      <t xml:space="preserve">Saadud toetussumma kokku </t>
    </r>
    <r>
      <rPr>
        <sz val="10"/>
        <rFont val="Arial"/>
        <family val="2"/>
        <charset val="186"/>
      </rPr>
      <t>(sisestada)</t>
    </r>
    <r>
      <rPr>
        <b/>
        <sz val="10"/>
        <rFont val="Arial"/>
        <family val="2"/>
        <charset val="186"/>
      </rPr>
      <t>:</t>
    </r>
  </si>
  <si>
    <t xml:space="preserve">Maksukulu 0,8% arvestatakse automaatselt aruandes kajastatud brutotasudelt. Maksude õigeaegse tasumise eest vastutab toetuse saaja.
Abiridadele on võimalik lisada korrigeerimisi. </t>
  </si>
  <si>
    <t>2. Projekti tegevustega otseselt seotud kulud kokku</t>
  </si>
  <si>
    <r>
      <t>Maksukulu 33% arvestatakse automaatselt aruandes kajastatud brutosummadelt. Maksude õigeaegse tasumise eest vastutab toetuse saaja. 
Abiridadele on võimalik lisada korrigeerimisi.</t>
    </r>
    <r>
      <rPr>
        <b/>
        <sz val="10"/>
        <rFont val="Arial"/>
        <family val="2"/>
        <charset val="186"/>
      </rPr>
      <t/>
    </r>
  </si>
  <si>
    <t>Kulugrupi eelarverida</t>
  </si>
  <si>
    <t>2. Projekti tegevustega otseselt seotud kulud</t>
  </si>
  <si>
    <t>(nimi)</t>
  </si>
  <si>
    <t>(kuupäev)</t>
  </si>
  <si>
    <t>KÜSKi toetus</t>
  </si>
  <si>
    <t>Üld- ja arenduskulude osatähtsus  KÜSKi toetusest</t>
  </si>
  <si>
    <t xml:space="preserve">   Üld- ja arenduskulude osatähtsus kasutatud KÜSKi toetusest</t>
  </si>
  <si>
    <t>3. Ehitus- ja remonditööd, põhivara ning üle 200-euro maksvate vahendite soetused (omafinantseeringu nõue 30%)</t>
  </si>
  <si>
    <r>
      <t xml:space="preserve">4. Toetuse saaja üld- ja arenduskulud </t>
    </r>
    <r>
      <rPr>
        <sz val="10"/>
        <color indexed="12"/>
        <rFont val="Arial"/>
        <family val="2"/>
      </rPr>
      <t>(kuni 15% KÜSKi toetuse mahust)</t>
    </r>
  </si>
  <si>
    <t>3. Ehitus- ja remonditööd, põhivara ning üle 200-euro maksvate vahendite soetused</t>
  </si>
  <si>
    <t xml:space="preserve">  </t>
  </si>
  <si>
    <t>Makse saaja</t>
  </si>
  <si>
    <t>Projekti elluviimise kulud</t>
  </si>
  <si>
    <t>Algdokumendi kuupäev</t>
  </si>
  <si>
    <t>Ühikute arv</t>
  </si>
  <si>
    <t>Projektikulu sisu, seos projekti tegevustega</t>
  </si>
  <si>
    <t>Toetuse saaja:</t>
  </si>
  <si>
    <t>Toetuse saaja arvelduskontolt tasumise kuupäev</t>
  </si>
  <si>
    <t>Täida töölehel "Eelarve" eelarve tabel. Lisa kindlasti ka toetuse saaja nimi, projekti nimi ja projekti periood.</t>
  </si>
  <si>
    <t>Projekti elluviimisega seotud kulude info tuleb sisestada vastava kulugrupi töölehele. Täita tuleb kõik lahtrid.</t>
  </si>
  <si>
    <t>Ridu ei saa juurde teha töölehtedel "KOOND" ja "Eelarve"</t>
  </si>
  <si>
    <t>Töölehele "KOOND" arvestavad valemid automaatselt summad kokku töölehtedelt nr 1-3</t>
  </si>
  <si>
    <t>"KOOND"-lehel on võimalik jälgida eelarve täitmise %-te ja finantseerimisallikate (KÜSK toetus ja panustatud omafinantseering) osakaalu kogukuludes.</t>
  </si>
  <si>
    <t xml:space="preserve">Sama kuluaruannet täidetakse kogu projektiperioodi jooksul. </t>
  </si>
  <si>
    <t>Tööjõukulude töölehel tuleb sisestada brutotasu. 
Tabeli ridadel nr 1.7 ja 1.8 arvestavad valemid automaatselt sotsiaalmaksukulu ja töötuskindlustuskulu.</t>
  </si>
  <si>
    <t>Töölehtedel 1-3 on võimalik teha juurde kuluridu. Jälgida tuleb, et summavalemid arvestavad ka lisatud ridade summad kokku.</t>
  </si>
  <si>
    <t>Töölehel "KOOND" tuleb sisestada valgetesse lahtritesse kuupäevad, üld- ja arenduskulude summa (kui oli eelarves arvestatud) ja aruande esitamise ajaks laekunud toetussumma. Lisaks aruande allkirjastaja nimi ja allkirjastamise kuupäev.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</si>
  <si>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</si>
  <si>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</si>
  <si>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</si>
  <si>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</si>
  <si>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</si>
  <si>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</si>
  <si>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</si>
  <si>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</si>
  <si>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</si>
  <si>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</si>
  <si>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(taotleja nimi)</t>
  </si>
  <si>
    <t>2.7.</t>
  </si>
  <si>
    <t>2.8.</t>
  </si>
  <si>
    <t>2.9.</t>
  </si>
  <si>
    <t>2.10.</t>
  </si>
  <si>
    <t>(alguskuupäev)</t>
  </si>
  <si>
    <t>(lõppkuupäev)</t>
  </si>
  <si>
    <t>Vabaühenduste 2023. aasta arenguhüppe taotlusvooru eelarve</t>
  </si>
  <si>
    <t>KULUARUANNE  AH23</t>
  </si>
  <si>
    <t>AH23</t>
  </si>
  <si>
    <t>Aruanne laetakse üles TMSi sisuaruande vormi juurde Excel failina.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</si>
</sst>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_ ;[Red]\-#,##0\ "/>
    <numFmt numFmtId="166" formatCode="0.0%"/>
    <numFmt numFmtId="167" formatCode="#,##0.00_ ;[Red]\-#,##0.00\ "/>
    <numFmt numFmtId="168" formatCode="dd\.mm\.yyyy;@"/>
    <numFmt numFmtId="169" formatCode="#,##0.00_ ;\-#,##0.00\ "/>
  </numFmts>
  <fonts count="28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8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1"/>
      <name val="Tahoma"/>
      <family val="2"/>
      <charset val="186"/>
    </font>
    <font>
      <sz val="10"/>
      <name val="Arial"/>
      <family val="2"/>
      <charset val="186"/>
    </font>
    <font>
      <i/>
      <sz val="9"/>
      <name val="Arial"/>
      <family val="2"/>
      <charset val="186"/>
    </font>
    <font>
      <sz val="11"/>
      <name val="Arial"/>
      <family val="2"/>
    </font>
    <font>
      <sz val="10"/>
      <name val="Arial"/>
      <family val="2"/>
      <charset val="186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b/>
      <sz val="10"/>
      <color theme="7" tint="-0.249977111117893"/>
      <name val="Arial"/>
      <family val="2"/>
    </font>
    <font>
      <b/>
      <sz val="12"/>
      <color rgb="FF0070C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name val="Arial"/>
      <family val="2"/>
    </font>
    <font>
      <b/>
      <sz val="12"/>
      <color indexed="10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8" tint="0.79998168889431442"/>
        <bgColor indexed="64"/>
      </patternFill>
    </fill>
  </fills>
  <borders count="9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4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164" fontId="22" fillId="0" borderId="0" applyFont="0" applyFill="0" applyBorder="0" applyAlignment="0" applyProtection="0"/>
  </cellStyleXfs>
  <cellXfs count="39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9" fillId="0" borderId="0" xfId="0" applyFont="1" applyProtection="1">
      <protection hidden="1"/>
    </xf>
    <xf numFmtId="0" fontId="18" fillId="0" borderId="0" xfId="0" applyFont="1" applyAlignment="1">
      <alignment vertical="center"/>
    </xf>
    <xf numFmtId="0" fontId="5" fillId="0" borderId="0" xfId="0" applyFont="1"/>
    <xf numFmtId="0" fontId="5" fillId="2" borderId="0" xfId="0" applyFont="1" applyFill="1" applyAlignment="1">
      <alignment horizontal="left" vertical="center" indent="1"/>
    </xf>
    <xf numFmtId="0" fontId="0" fillId="2" borderId="0" xfId="0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/>
    <xf numFmtId="0" fontId="10" fillId="2" borderId="0" xfId="0" applyFont="1" applyFill="1" applyAlignment="1">
      <alignment horizontal="left" vertical="center" indent="1"/>
    </xf>
    <xf numFmtId="0" fontId="5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right" vertical="center"/>
    </xf>
    <xf numFmtId="165" fontId="19" fillId="2" borderId="0" xfId="0" applyNumberFormat="1" applyFont="1" applyFill="1" applyAlignment="1">
      <alignment horizontal="center" vertical="center"/>
    </xf>
    <xf numFmtId="165" fontId="18" fillId="2" borderId="0" xfId="0" applyNumberFormat="1" applyFont="1" applyFill="1" applyAlignment="1">
      <alignment horizontal="center" vertical="center" wrapText="1"/>
    </xf>
    <xf numFmtId="165" fontId="19" fillId="2" borderId="0" xfId="0" applyNumberFormat="1" applyFont="1" applyFill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 indent="1"/>
    </xf>
    <xf numFmtId="0" fontId="0" fillId="2" borderId="0" xfId="0" applyFill="1" applyAlignment="1">
      <alignment vertical="center" wrapText="1"/>
    </xf>
    <xf numFmtId="0" fontId="5" fillId="2" borderId="0" xfId="0" applyFont="1" applyFill="1"/>
    <xf numFmtId="4" fontId="19" fillId="2" borderId="15" xfId="0" applyNumberFormat="1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right"/>
    </xf>
    <xf numFmtId="166" fontId="12" fillId="3" borderId="0" xfId="0" applyNumberFormat="1" applyFont="1" applyFill="1" applyAlignment="1">
      <alignment horizontal="center" vertical="center" shrinkToFit="1"/>
    </xf>
    <xf numFmtId="14" fontId="8" fillId="2" borderId="0" xfId="0" applyNumberFormat="1" applyFont="1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2" borderId="0" xfId="0" applyFill="1" applyAlignment="1">
      <alignment vertical="center"/>
    </xf>
    <xf numFmtId="0" fontId="8" fillId="2" borderId="16" xfId="0" applyFont="1" applyFill="1" applyBorder="1" applyAlignment="1">
      <alignment horizontal="left" vertical="center" indent="1"/>
    </xf>
    <xf numFmtId="0" fontId="18" fillId="2" borderId="17" xfId="0" applyFont="1" applyFill="1" applyBorder="1" applyAlignment="1">
      <alignment horizontal="left" vertical="center" indent="1"/>
    </xf>
    <xf numFmtId="0" fontId="18" fillId="2" borderId="18" xfId="0" applyFont="1" applyFill="1" applyBorder="1" applyAlignment="1">
      <alignment horizontal="left" vertical="center" inden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 indent="1"/>
    </xf>
    <xf numFmtId="165" fontId="20" fillId="2" borderId="0" xfId="0" applyNumberFormat="1" applyFont="1" applyFill="1" applyAlignment="1">
      <alignment horizontal="left" vertical="center" indent="1"/>
    </xf>
    <xf numFmtId="0" fontId="8" fillId="2" borderId="0" xfId="0" applyFont="1" applyFill="1" applyAlignment="1">
      <alignment horizontal="right" vertical="center"/>
    </xf>
    <xf numFmtId="0" fontId="8" fillId="0" borderId="8" xfId="0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 shrinkToFit="1"/>
      <protection locked="0"/>
    </xf>
    <xf numFmtId="4" fontId="8" fillId="0" borderId="8" xfId="0" applyNumberFormat="1" applyFont="1" applyBorder="1" applyAlignment="1" applyProtection="1">
      <alignment horizontal="center" shrinkToFit="1"/>
      <protection locked="0"/>
    </xf>
    <xf numFmtId="0" fontId="0" fillId="2" borderId="21" xfId="0" applyFill="1" applyBorder="1" applyAlignment="1">
      <alignment horizontal="center" vertical="center" shrinkToFit="1"/>
    </xf>
    <xf numFmtId="0" fontId="8" fillId="0" borderId="8" xfId="0" applyFont="1" applyBorder="1" applyAlignment="1" applyProtection="1">
      <alignment horizontal="left" wrapText="1" inden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left" wrapText="1"/>
      <protection locked="0"/>
    </xf>
    <xf numFmtId="167" fontId="8" fillId="2" borderId="0" xfId="0" applyNumberFormat="1" applyFont="1" applyFill="1" applyAlignment="1">
      <alignment horizontal="center" shrinkToFit="1"/>
    </xf>
    <xf numFmtId="167" fontId="19" fillId="2" borderId="0" xfId="0" applyNumberFormat="1" applyFont="1" applyFill="1" applyAlignment="1">
      <alignment horizontal="center" vertical="center" shrinkToFit="1"/>
    </xf>
    <xf numFmtId="167" fontId="21" fillId="2" borderId="0" xfId="0" applyNumberFormat="1" applyFont="1" applyFill="1" applyAlignment="1">
      <alignment horizontal="center" vertical="center" shrinkToFit="1"/>
    </xf>
    <xf numFmtId="167" fontId="5" fillId="2" borderId="0" xfId="0" applyNumberFormat="1" applyFont="1" applyFill="1" applyAlignment="1">
      <alignment horizontal="center" vertical="center"/>
    </xf>
    <xf numFmtId="4" fontId="0" fillId="2" borderId="50" xfId="0" applyNumberFormat="1" applyFill="1" applyBorder="1" applyAlignment="1">
      <alignment horizontal="center" vertical="center" shrinkToFit="1"/>
    </xf>
    <xf numFmtId="4" fontId="0" fillId="2" borderId="51" xfId="0" applyNumberFormat="1" applyFill="1" applyBorder="1" applyAlignment="1">
      <alignment horizontal="center" vertical="center" shrinkToFit="1"/>
    </xf>
    <xf numFmtId="4" fontId="0" fillId="2" borderId="16" xfId="0" applyNumberFormat="1" applyFill="1" applyBorder="1" applyAlignment="1">
      <alignment horizontal="center" vertical="center" shrinkToFit="1"/>
    </xf>
    <xf numFmtId="4" fontId="0" fillId="2" borderId="52" xfId="0" applyNumberFormat="1" applyFill="1" applyBorder="1" applyAlignment="1">
      <alignment horizontal="center" vertical="center" shrinkToFit="1"/>
    </xf>
    <xf numFmtId="4" fontId="18" fillId="2" borderId="53" xfId="0" applyNumberFormat="1" applyFont="1" applyFill="1" applyBorder="1" applyAlignment="1">
      <alignment horizontal="center" vertical="center" shrinkToFit="1"/>
    </xf>
    <xf numFmtId="4" fontId="18" fillId="2" borderId="23" xfId="0" applyNumberFormat="1" applyFont="1" applyFill="1" applyBorder="1" applyAlignment="1">
      <alignment horizontal="center" vertical="center" shrinkToFit="1"/>
    </xf>
    <xf numFmtId="4" fontId="18" fillId="2" borderId="13" xfId="0" applyNumberFormat="1" applyFont="1" applyFill="1" applyBorder="1" applyAlignment="1">
      <alignment horizontal="center" vertical="center" shrinkToFit="1"/>
    </xf>
    <xf numFmtId="4" fontId="18" fillId="2" borderId="32" xfId="0" applyNumberFormat="1" applyFont="1" applyFill="1" applyBorder="1" applyAlignment="1">
      <alignment horizontal="center" vertical="center" shrinkToFit="1"/>
    </xf>
    <xf numFmtId="4" fontId="18" fillId="2" borderId="54" xfId="0" applyNumberFormat="1" applyFont="1" applyFill="1" applyBorder="1" applyAlignment="1">
      <alignment horizontal="center" vertical="center" shrinkToFit="1"/>
    </xf>
    <xf numFmtId="4" fontId="18" fillId="2" borderId="56" xfId="0" applyNumberFormat="1" applyFont="1" applyFill="1" applyBorder="1" applyAlignment="1">
      <alignment horizontal="center" vertical="center" shrinkToFit="1"/>
    </xf>
    <xf numFmtId="4" fontId="18" fillId="2" borderId="57" xfId="0" applyNumberFormat="1" applyFont="1" applyFill="1" applyBorder="1" applyAlignment="1">
      <alignment horizontal="center" vertical="center" shrinkToFit="1"/>
    </xf>
    <xf numFmtId="167" fontId="0" fillId="2" borderId="58" xfId="0" applyNumberFormat="1" applyFill="1" applyBorder="1" applyAlignment="1">
      <alignment vertical="center" shrinkToFit="1"/>
    </xf>
    <xf numFmtId="0" fontId="14" fillId="2" borderId="0" xfId="0" applyFont="1" applyFill="1"/>
    <xf numFmtId="0" fontId="5" fillId="2" borderId="0" xfId="0" applyFont="1" applyFill="1" applyAlignment="1">
      <alignment horizontal="right" wrapText="1" shrinkToFit="1"/>
    </xf>
    <xf numFmtId="14" fontId="14" fillId="0" borderId="0" xfId="0" applyNumberFormat="1" applyFont="1"/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/>
    </xf>
    <xf numFmtId="0" fontId="15" fillId="2" borderId="0" xfId="0" applyFont="1" applyFill="1"/>
    <xf numFmtId="0" fontId="0" fillId="2" borderId="0" xfId="0" applyFill="1" applyAlignment="1">
      <alignment wrapText="1"/>
    </xf>
    <xf numFmtId="14" fontId="0" fillId="2" borderId="0" xfId="0" applyNumberFormat="1" applyFill="1"/>
    <xf numFmtId="0" fontId="15" fillId="0" borderId="0" xfId="0" applyFont="1"/>
    <xf numFmtId="0" fontId="0" fillId="2" borderId="65" xfId="0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indent="1"/>
    </xf>
    <xf numFmtId="0" fontId="3" fillId="2" borderId="30" xfId="0" applyFont="1" applyFill="1" applyBorder="1" applyAlignment="1">
      <alignment vertical="center"/>
    </xf>
    <xf numFmtId="4" fontId="3" fillId="2" borderId="29" xfId="0" applyNumberFormat="1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/>
    </xf>
    <xf numFmtId="0" fontId="8" fillId="0" borderId="0" xfId="0" applyFont="1" applyAlignment="1">
      <alignment vertical="center"/>
    </xf>
    <xf numFmtId="10" fontId="17" fillId="2" borderId="64" xfId="2" applyNumberFormat="1" applyFont="1" applyFill="1" applyBorder="1" applyAlignment="1">
      <alignment horizontal="center" vertical="center" wrapText="1"/>
    </xf>
    <xf numFmtId="10" fontId="17" fillId="2" borderId="66" xfId="2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5" fillId="2" borderId="0" xfId="0" applyFont="1" applyFill="1" applyAlignment="1">
      <alignment horizontal="left"/>
    </xf>
    <xf numFmtId="4" fontId="0" fillId="2" borderId="31" xfId="0" applyNumberFormat="1" applyFill="1" applyBorder="1" applyAlignment="1">
      <alignment horizontal="center" vertical="center" shrinkToFit="1"/>
    </xf>
    <xf numFmtId="4" fontId="0" fillId="2" borderId="82" xfId="0" applyNumberFormat="1" applyFill="1" applyBorder="1" applyAlignment="1">
      <alignment horizontal="center" vertical="center" shrinkToFit="1"/>
    </xf>
    <xf numFmtId="4" fontId="0" fillId="2" borderId="83" xfId="0" applyNumberFormat="1" applyFill="1" applyBorder="1" applyAlignment="1">
      <alignment horizontal="center" vertical="center" shrinkToFit="1"/>
    </xf>
    <xf numFmtId="166" fontId="0" fillId="2" borderId="55" xfId="0" applyNumberFormat="1" applyFill="1" applyBorder="1" applyAlignment="1">
      <alignment horizontal="center" vertical="center" shrinkToFit="1"/>
    </xf>
    <xf numFmtId="167" fontId="0" fillId="2" borderId="57" xfId="0" applyNumberFormat="1" applyFill="1" applyBorder="1" applyAlignment="1">
      <alignment horizontal="center" vertical="center" shrinkToFit="1"/>
    </xf>
    <xf numFmtId="166" fontId="0" fillId="2" borderId="67" xfId="0" applyNumberFormat="1" applyFill="1" applyBorder="1" applyAlignment="1">
      <alignment horizontal="center" vertical="center" shrinkToFit="1"/>
    </xf>
    <xf numFmtId="166" fontId="0" fillId="2" borderId="68" xfId="0" applyNumberFormat="1" applyFill="1" applyBorder="1" applyAlignment="1">
      <alignment horizontal="center" vertical="center" shrinkToFit="1"/>
    </xf>
    <xf numFmtId="0" fontId="3" fillId="2" borderId="55" xfId="0" applyFont="1" applyFill="1" applyBorder="1" applyAlignment="1">
      <alignment horizontal="left" vertical="center" indent="1"/>
    </xf>
    <xf numFmtId="0" fontId="8" fillId="2" borderId="84" xfId="0" applyFont="1" applyFill="1" applyBorder="1" applyAlignment="1">
      <alignment vertical="center"/>
    </xf>
    <xf numFmtId="4" fontId="0" fillId="2" borderId="54" xfId="0" applyNumberFormat="1" applyFill="1" applyBorder="1" applyAlignment="1">
      <alignment vertical="center" shrinkToFit="1"/>
    </xf>
    <xf numFmtId="4" fontId="0" fillId="2" borderId="55" xfId="0" applyNumberFormat="1" applyFill="1" applyBorder="1" applyAlignment="1">
      <alignment horizontal="center" vertical="center" shrinkToFit="1"/>
    </xf>
    <xf numFmtId="4" fontId="0" fillId="2" borderId="56" xfId="0" applyNumberFormat="1" applyFill="1" applyBorder="1" applyAlignment="1">
      <alignment horizontal="center" vertical="center" shrinkToFit="1"/>
    </xf>
    <xf numFmtId="4" fontId="3" fillId="2" borderId="85" xfId="0" applyNumberFormat="1" applyFont="1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167" fontId="0" fillId="2" borderId="0" xfId="0" applyNumberFormat="1" applyFill="1" applyAlignment="1">
      <alignment vertical="center" shrinkToFit="1"/>
    </xf>
    <xf numFmtId="9" fontId="17" fillId="2" borderId="66" xfId="2" applyFont="1" applyFill="1" applyBorder="1" applyAlignment="1">
      <alignment horizontal="center" vertical="center" wrapText="1"/>
    </xf>
    <xf numFmtId="4" fontId="2" fillId="2" borderId="16" xfId="0" applyNumberFormat="1" applyFont="1" applyFill="1" applyBorder="1" applyAlignment="1">
      <alignment horizontal="center" vertical="center" shrinkToFit="1"/>
    </xf>
    <xf numFmtId="10" fontId="2" fillId="2" borderId="64" xfId="2" applyNumberFormat="1" applyFont="1" applyFill="1" applyBorder="1" applyAlignment="1">
      <alignment horizontal="center" vertical="center" wrapText="1"/>
    </xf>
    <xf numFmtId="0" fontId="0" fillId="2" borderId="86" xfId="0" applyFill="1" applyBorder="1" applyAlignment="1">
      <alignment horizontal="center" vertical="center" shrinkToFit="1"/>
    </xf>
    <xf numFmtId="0" fontId="11" fillId="2" borderId="0" xfId="0" applyFont="1" applyFill="1" applyAlignment="1">
      <alignment vertical="center" wrapText="1"/>
    </xf>
    <xf numFmtId="14" fontId="0" fillId="2" borderId="0" xfId="0" applyNumberFormat="1" applyFill="1" applyAlignment="1">
      <alignment vertical="top"/>
    </xf>
    <xf numFmtId="14" fontId="2" fillId="2" borderId="0" xfId="0" applyNumberFormat="1" applyFont="1" applyFill="1" applyAlignment="1">
      <alignment horizontal="right" wrapText="1" shrinkToFit="1"/>
    </xf>
    <xf numFmtId="14" fontId="2" fillId="2" borderId="0" xfId="0" applyNumberFormat="1" applyFont="1" applyFill="1" applyAlignment="1">
      <alignment horizontal="right"/>
    </xf>
    <xf numFmtId="14" fontId="2" fillId="2" borderId="0" xfId="0" applyNumberFormat="1" applyFont="1" applyFill="1" applyAlignment="1">
      <alignment horizontal="right" vertical="top"/>
    </xf>
    <xf numFmtId="0" fontId="8" fillId="0" borderId="13" xfId="0" applyFont="1" applyBorder="1" applyAlignment="1" applyProtection="1">
      <alignment horizontal="center" shrinkToFit="1"/>
      <protection locked="0"/>
    </xf>
    <xf numFmtId="0" fontId="8" fillId="0" borderId="13" xfId="0" applyFont="1" applyBorder="1" applyAlignment="1" applyProtection="1">
      <alignment horizontal="center"/>
      <protection locked="0"/>
    </xf>
    <xf numFmtId="0" fontId="8" fillId="0" borderId="13" xfId="0" applyFont="1" applyBorder="1" applyAlignment="1" applyProtection="1">
      <alignment horizontal="left" wrapText="1" indent="1"/>
      <protection locked="0"/>
    </xf>
    <xf numFmtId="10" fontId="2" fillId="2" borderId="0" xfId="2" applyNumberFormat="1" applyFont="1" applyFill="1" applyBorder="1" applyAlignment="1">
      <alignment horizontal="center" vertical="center" wrapText="1"/>
    </xf>
    <xf numFmtId="169" fontId="17" fillId="2" borderId="2" xfId="6" applyNumberFormat="1" applyFont="1" applyFill="1" applyBorder="1" applyAlignment="1">
      <alignment horizontal="center" vertical="center" wrapText="1"/>
    </xf>
    <xf numFmtId="169" fontId="2" fillId="0" borderId="2" xfId="6" applyNumberFormat="1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Protection="1">
      <protection locked="0"/>
    </xf>
    <xf numFmtId="14" fontId="2" fillId="0" borderId="0" xfId="0" applyNumberFormat="1" applyFont="1" applyAlignment="1" applyProtection="1">
      <alignment horizontal="left"/>
      <protection locked="0"/>
    </xf>
    <xf numFmtId="0" fontId="16" fillId="0" borderId="0" xfId="0" applyFont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4" fontId="18" fillId="0" borderId="55" xfId="0" applyNumberFormat="1" applyFont="1" applyBorder="1" applyAlignment="1" applyProtection="1">
      <alignment horizontal="center" vertical="center" shrinkToFit="1"/>
      <protection locked="0"/>
    </xf>
    <xf numFmtId="165" fontId="20" fillId="2" borderId="0" xfId="0" applyNumberFormat="1" applyFont="1" applyFill="1" applyAlignment="1" applyProtection="1">
      <alignment horizontal="left" vertical="center" indent="1"/>
      <protection locked="0"/>
    </xf>
    <xf numFmtId="4" fontId="19" fillId="0" borderId="8" xfId="0" applyNumberFormat="1" applyFont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8" fillId="0" borderId="20" xfId="0" applyFont="1" applyBorder="1" applyAlignment="1" applyProtection="1">
      <alignment horizontal="left" vertical="center" wrapText="1"/>
      <protection locked="0"/>
    </xf>
    <xf numFmtId="4" fontId="19" fillId="0" borderId="49" xfId="0" applyNumberFormat="1" applyFont="1" applyBorder="1" applyAlignment="1" applyProtection="1">
      <alignment horizontal="center" vertical="center" shrinkToFit="1"/>
      <protection locked="0"/>
    </xf>
    <xf numFmtId="0" fontId="8" fillId="0" borderId="28" xfId="0" applyFont="1" applyBorder="1" applyAlignment="1" applyProtection="1">
      <alignment horizontal="left" vertical="center" wrapText="1"/>
      <protection locked="0"/>
    </xf>
    <xf numFmtId="0" fontId="8" fillId="2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8" fillId="0" borderId="0" xfId="0" applyFont="1" applyAlignment="1">
      <alignment vertical="top"/>
    </xf>
    <xf numFmtId="167" fontId="6" fillId="4" borderId="37" xfId="0" applyNumberFormat="1" applyFont="1" applyFill="1" applyBorder="1" applyAlignment="1">
      <alignment horizontal="center" vertical="center" shrinkToFit="1"/>
    </xf>
    <xf numFmtId="167" fontId="6" fillId="4" borderId="38" xfId="0" applyNumberFormat="1" applyFont="1" applyFill="1" applyBorder="1" applyAlignment="1">
      <alignment horizontal="center" vertical="center" shrinkToFit="1"/>
    </xf>
    <xf numFmtId="167" fontId="7" fillId="4" borderId="36" xfId="0" applyNumberFormat="1" applyFont="1" applyFill="1" applyBorder="1" applyAlignment="1">
      <alignment horizontal="center" vertical="center" shrinkToFit="1"/>
    </xf>
    <xf numFmtId="0" fontId="23" fillId="0" borderId="0" xfId="0" applyFont="1"/>
    <xf numFmtId="0" fontId="23" fillId="0" borderId="0" xfId="0" applyFont="1" applyAlignment="1">
      <alignment vertical="center"/>
    </xf>
    <xf numFmtId="0" fontId="23" fillId="0" borderId="0" xfId="0" applyFont="1" applyAlignment="1">
      <alignment vertical="top"/>
    </xf>
    <xf numFmtId="0" fontId="23" fillId="0" borderId="0" xfId="0" applyFont="1" applyAlignment="1">
      <alignment horizontal="center" vertical="top"/>
    </xf>
    <xf numFmtId="0" fontId="23" fillId="0" borderId="0" xfId="0" applyFont="1" applyAlignment="1">
      <alignment vertical="top" wrapText="1"/>
    </xf>
    <xf numFmtId="0" fontId="8" fillId="2" borderId="0" xfId="0" applyFont="1" applyFill="1" applyAlignment="1">
      <alignment horizontal="left" vertical="center" indent="1"/>
    </xf>
    <xf numFmtId="0" fontId="8" fillId="2" borderId="0" xfId="0" applyFont="1" applyFill="1"/>
    <xf numFmtId="0" fontId="8" fillId="0" borderId="0" xfId="0" applyFont="1"/>
    <xf numFmtId="0" fontId="8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right" vertical="center" indent="1" shrinkToFit="1"/>
    </xf>
    <xf numFmtId="0" fontId="11" fillId="2" borderId="0" xfId="0" applyFont="1" applyFill="1" applyAlignment="1">
      <alignment horizontal="right" vertical="center"/>
    </xf>
    <xf numFmtId="166" fontId="11" fillId="2" borderId="0" xfId="0" applyNumberFormat="1" applyFont="1" applyFill="1" applyAlignment="1">
      <alignment horizontal="center" vertical="center" shrinkToFit="1"/>
    </xf>
    <xf numFmtId="0" fontId="8" fillId="2" borderId="0" xfId="0" applyFont="1" applyFill="1" applyAlignment="1">
      <alignment vertical="center" wrapText="1"/>
    </xf>
    <xf numFmtId="0" fontId="8" fillId="2" borderId="14" xfId="0" applyFont="1" applyFill="1" applyBorder="1" applyAlignment="1">
      <alignment horizontal="left" indent="1"/>
    </xf>
    <xf numFmtId="14" fontId="8" fillId="0" borderId="8" xfId="0" applyNumberFormat="1" applyFont="1" applyBorder="1" applyAlignment="1" applyProtection="1">
      <alignment horizontal="center" shrinkToFit="1"/>
      <protection locked="0"/>
    </xf>
    <xf numFmtId="14" fontId="8" fillId="0" borderId="20" xfId="0" applyNumberFormat="1" applyFont="1" applyBorder="1" applyAlignment="1" applyProtection="1">
      <alignment horizontal="center" shrinkToFit="1"/>
      <protection locked="0"/>
    </xf>
    <xf numFmtId="4" fontId="8" fillId="0" borderId="62" xfId="0" applyNumberFormat="1" applyFont="1" applyBorder="1" applyAlignment="1" applyProtection="1">
      <alignment horizontal="center" shrinkToFit="1"/>
      <protection locked="0"/>
    </xf>
    <xf numFmtId="0" fontId="8" fillId="0" borderId="62" xfId="0" applyFont="1" applyBorder="1" applyAlignment="1" applyProtection="1">
      <alignment horizontal="center" shrinkToFit="1"/>
      <protection locked="0"/>
    </xf>
    <xf numFmtId="0" fontId="8" fillId="0" borderId="62" xfId="0" applyFont="1" applyBorder="1" applyAlignment="1" applyProtection="1">
      <alignment horizontal="center" wrapText="1"/>
      <protection locked="0"/>
    </xf>
    <xf numFmtId="0" fontId="8" fillId="0" borderId="62" xfId="0" applyFont="1" applyBorder="1" applyAlignment="1" applyProtection="1">
      <alignment horizontal="left" wrapText="1"/>
      <protection locked="0"/>
    </xf>
    <xf numFmtId="14" fontId="8" fillId="0" borderId="63" xfId="0" applyNumberFormat="1" applyFont="1" applyBorder="1" applyAlignment="1" applyProtection="1">
      <alignment horizontal="center" shrinkToFit="1"/>
      <protection locked="0"/>
    </xf>
    <xf numFmtId="4" fontId="8" fillId="0" borderId="13" xfId="0" applyNumberFormat="1" applyFont="1" applyBorder="1" applyAlignment="1" applyProtection="1">
      <alignment horizontal="center" shrinkToFit="1"/>
      <protection locked="0"/>
    </xf>
    <xf numFmtId="0" fontId="8" fillId="0" borderId="13" xfId="0" applyFont="1" applyBorder="1" applyAlignment="1" applyProtection="1">
      <alignment horizontal="center" wrapText="1"/>
      <protection locked="0"/>
    </xf>
    <xf numFmtId="0" fontId="8" fillId="0" borderId="13" xfId="0" applyFont="1" applyBorder="1" applyAlignment="1" applyProtection="1">
      <alignment horizontal="left" wrapText="1"/>
      <protection locked="0"/>
    </xf>
    <xf numFmtId="14" fontId="8" fillId="0" borderId="32" xfId="0" applyNumberFormat="1" applyFont="1" applyBorder="1" applyAlignment="1" applyProtection="1">
      <alignment horizontal="center" shrinkToFit="1"/>
      <protection locked="0"/>
    </xf>
    <xf numFmtId="4" fontId="11" fillId="2" borderId="49" xfId="0" applyNumberFormat="1" applyFont="1" applyFill="1" applyBorder="1" applyAlignment="1">
      <alignment horizontal="center" vertical="center" shrinkToFit="1"/>
    </xf>
    <xf numFmtId="4" fontId="11" fillId="2" borderId="15" xfId="0" applyNumberFormat="1" applyFont="1" applyFill="1" applyBorder="1" applyAlignment="1">
      <alignment horizontal="center" vertical="center" shrinkToFit="1"/>
    </xf>
    <xf numFmtId="167" fontId="8" fillId="2" borderId="96" xfId="0" applyNumberFormat="1" applyFont="1" applyFill="1" applyBorder="1" applyAlignment="1">
      <alignment horizontal="center" shrinkToFit="1"/>
    </xf>
    <xf numFmtId="14" fontId="8" fillId="0" borderId="13" xfId="0" applyNumberFormat="1" applyFont="1" applyBorder="1" applyAlignment="1" applyProtection="1">
      <alignment horizontal="center" shrinkToFit="1"/>
      <protection locked="0"/>
    </xf>
    <xf numFmtId="167" fontId="8" fillId="2" borderId="5" xfId="0" applyNumberFormat="1" applyFont="1" applyFill="1" applyBorder="1" applyAlignment="1">
      <alignment horizontal="center" shrinkToFit="1"/>
    </xf>
    <xf numFmtId="167" fontId="8" fillId="2" borderId="69" xfId="0" applyNumberFormat="1" applyFont="1" applyFill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indent="1"/>
    </xf>
    <xf numFmtId="0" fontId="11" fillId="2" borderId="0" xfId="0" applyFont="1" applyFill="1" applyAlignment="1">
      <alignment wrapText="1"/>
    </xf>
    <xf numFmtId="0" fontId="25" fillId="0" borderId="0" xfId="0" applyFont="1" applyProtection="1">
      <protection hidden="1"/>
    </xf>
    <xf numFmtId="0" fontId="25" fillId="0" borderId="0" xfId="0" applyFont="1" applyAlignment="1" applyProtection="1">
      <alignment horizontal="center" vertical="top" wrapText="1"/>
      <protection hidden="1"/>
    </xf>
    <xf numFmtId="0" fontId="25" fillId="0" borderId="0" xfId="0" applyFont="1" applyAlignment="1" applyProtection="1">
      <alignment horizontal="left" vertical="center" indent="1"/>
      <protection hidden="1"/>
    </xf>
    <xf numFmtId="0" fontId="25" fillId="0" borderId="0" xfId="0" applyFont="1" applyAlignment="1" applyProtection="1">
      <alignment vertical="center"/>
      <protection hidden="1"/>
    </xf>
    <xf numFmtId="0" fontId="5" fillId="0" borderId="0" xfId="0" applyFont="1" applyAlignment="1">
      <alignment horizontal="right" vertical="top"/>
    </xf>
    <xf numFmtId="0" fontId="8" fillId="0" borderId="10" xfId="0" applyFont="1" applyBorder="1" applyAlignment="1" applyProtection="1">
      <alignment vertical="center" shrinkToFit="1"/>
      <protection locked="0"/>
    </xf>
    <xf numFmtId="0" fontId="8" fillId="0" borderId="9" xfId="0" applyFont="1" applyBorder="1" applyAlignment="1" applyProtection="1">
      <alignment horizontal="center" shrinkToFit="1"/>
      <protection locked="0"/>
    </xf>
    <xf numFmtId="165" fontId="8" fillId="0" borderId="9" xfId="0" applyNumberFormat="1" applyFont="1" applyBorder="1" applyAlignment="1" applyProtection="1">
      <alignment horizontal="center" shrinkToFit="1"/>
      <protection locked="0"/>
    </xf>
    <xf numFmtId="167" fontId="8" fillId="0" borderId="7" xfId="0" applyNumberFormat="1" applyFont="1" applyBorder="1" applyAlignment="1" applyProtection="1">
      <alignment horizontal="center" shrinkToFit="1"/>
      <protection locked="0"/>
    </xf>
    <xf numFmtId="167" fontId="8" fillId="4" borderId="1" xfId="0" applyNumberFormat="1" applyFont="1" applyFill="1" applyBorder="1" applyAlignment="1">
      <alignment horizontal="center" shrinkToFit="1"/>
    </xf>
    <xf numFmtId="167" fontId="8" fillId="0" borderId="4" xfId="0" applyNumberFormat="1" applyFont="1" applyBorder="1" applyAlignment="1" applyProtection="1">
      <alignment horizontal="center" shrinkToFit="1"/>
      <protection locked="0"/>
    </xf>
    <xf numFmtId="167" fontId="8" fillId="0" borderId="5" xfId="0" applyNumberFormat="1" applyFont="1" applyBorder="1" applyAlignment="1" applyProtection="1">
      <alignment horizontal="center" shrinkToFit="1"/>
      <protection locked="0"/>
    </xf>
    <xf numFmtId="0" fontId="8" fillId="0" borderId="4" xfId="0" applyFont="1" applyBorder="1" applyAlignment="1" applyProtection="1">
      <alignment vertical="center" shrinkToFit="1"/>
      <protection locked="0"/>
    </xf>
    <xf numFmtId="0" fontId="8" fillId="0" borderId="5" xfId="0" applyFont="1" applyBorder="1" applyAlignment="1" applyProtection="1">
      <alignment horizontal="center" shrinkToFit="1"/>
      <protection locked="0"/>
    </xf>
    <xf numFmtId="165" fontId="8" fillId="0" borderId="5" xfId="0" applyNumberFormat="1" applyFont="1" applyBorder="1" applyAlignment="1" applyProtection="1">
      <alignment horizontal="center" shrinkToFit="1"/>
      <protection locked="0"/>
    </xf>
    <xf numFmtId="167" fontId="8" fillId="0" borderId="6" xfId="0" applyNumberFormat="1" applyFont="1" applyBorder="1" applyAlignment="1" applyProtection="1">
      <alignment horizontal="center" shrinkToFit="1"/>
      <protection locked="0"/>
    </xf>
    <xf numFmtId="0" fontId="8" fillId="0" borderId="11" xfId="0" applyFont="1" applyBorder="1" applyAlignment="1" applyProtection="1">
      <alignment vertical="center" shrinkToFit="1"/>
      <protection locked="0"/>
    </xf>
    <xf numFmtId="0" fontId="8" fillId="0" borderId="2" xfId="0" applyFont="1" applyBorder="1" applyAlignment="1" applyProtection="1">
      <alignment horizontal="center" shrinkToFit="1"/>
      <protection locked="0"/>
    </xf>
    <xf numFmtId="165" fontId="8" fillId="0" borderId="2" xfId="0" applyNumberFormat="1" applyFont="1" applyBorder="1" applyAlignment="1" applyProtection="1">
      <alignment horizontal="center" shrinkToFit="1"/>
      <protection locked="0"/>
    </xf>
    <xf numFmtId="167" fontId="8" fillId="0" borderId="39" xfId="0" applyNumberFormat="1" applyFont="1" applyBorder="1" applyAlignment="1" applyProtection="1">
      <alignment horizontal="center" shrinkToFit="1"/>
      <protection locked="0"/>
    </xf>
    <xf numFmtId="167" fontId="8" fillId="0" borderId="11" xfId="0" applyNumberFormat="1" applyFont="1" applyBorder="1" applyAlignment="1" applyProtection="1">
      <alignment horizontal="center" shrinkToFit="1"/>
      <protection locked="0"/>
    </xf>
    <xf numFmtId="167" fontId="8" fillId="0" borderId="2" xfId="0" applyNumberFormat="1" applyFont="1" applyBorder="1" applyAlignment="1" applyProtection="1">
      <alignment horizontal="center" shrinkToFit="1"/>
      <protection locked="0"/>
    </xf>
    <xf numFmtId="0" fontId="8" fillId="4" borderId="11" xfId="0" applyFont="1" applyFill="1" applyBorder="1" applyAlignment="1">
      <alignment vertical="center" shrinkToFit="1"/>
    </xf>
    <xf numFmtId="0" fontId="8" fillId="4" borderId="2" xfId="0" applyFont="1" applyFill="1" applyBorder="1" applyAlignment="1">
      <alignment horizontal="center" shrinkToFit="1"/>
    </xf>
    <xf numFmtId="165" fontId="8" fillId="4" borderId="2" xfId="0" applyNumberFormat="1" applyFont="1" applyFill="1" applyBorder="1" applyAlignment="1">
      <alignment horizontal="center" shrinkToFit="1"/>
    </xf>
    <xf numFmtId="167" fontId="8" fillId="4" borderId="39" xfId="0" applyNumberFormat="1" applyFont="1" applyFill="1" applyBorder="1" applyAlignment="1">
      <alignment horizontal="center" shrinkToFit="1"/>
    </xf>
    <xf numFmtId="167" fontId="8" fillId="4" borderId="40" xfId="0" applyNumberFormat="1" applyFont="1" applyFill="1" applyBorder="1" applyAlignment="1">
      <alignment horizontal="center" shrinkToFit="1"/>
    </xf>
    <xf numFmtId="167" fontId="8" fillId="4" borderId="2" xfId="0" applyNumberFormat="1" applyFont="1" applyFill="1" applyBorder="1" applyAlignment="1">
      <alignment horizontal="center" shrinkToFit="1"/>
    </xf>
    <xf numFmtId="0" fontId="8" fillId="4" borderId="12" xfId="0" applyFont="1" applyFill="1" applyBorder="1" applyAlignment="1">
      <alignment vertical="center" shrinkToFit="1"/>
    </xf>
    <xf numFmtId="0" fontId="8" fillId="4" borderId="3" xfId="0" applyFont="1" applyFill="1" applyBorder="1" applyAlignment="1">
      <alignment horizontal="center" shrinkToFit="1"/>
    </xf>
    <xf numFmtId="165" fontId="8" fillId="4" borderId="3" xfId="0" applyNumberFormat="1" applyFont="1" applyFill="1" applyBorder="1" applyAlignment="1">
      <alignment horizontal="center" shrinkToFit="1"/>
    </xf>
    <xf numFmtId="167" fontId="8" fillId="4" borderId="41" xfId="0" applyNumberFormat="1" applyFont="1" applyFill="1" applyBorder="1" applyAlignment="1">
      <alignment horizontal="center" shrinkToFit="1"/>
    </xf>
    <xf numFmtId="167" fontId="8" fillId="4" borderId="42" xfId="0" applyNumberFormat="1" applyFont="1" applyFill="1" applyBorder="1" applyAlignment="1">
      <alignment horizontal="center" shrinkToFit="1"/>
    </xf>
    <xf numFmtId="167" fontId="8" fillId="4" borderId="3" xfId="0" applyNumberFormat="1" applyFont="1" applyFill="1" applyBorder="1" applyAlignment="1">
      <alignment horizontal="center" shrinkToFit="1"/>
    </xf>
    <xf numFmtId="16" fontId="8" fillId="0" borderId="10" xfId="0" applyNumberFormat="1" applyFont="1" applyBorder="1" applyAlignment="1" applyProtection="1">
      <alignment vertical="center" shrinkToFit="1"/>
      <protection locked="0"/>
    </xf>
    <xf numFmtId="16" fontId="8" fillId="0" borderId="11" xfId="0" applyNumberFormat="1" applyFont="1" applyBorder="1" applyAlignment="1" applyProtection="1">
      <alignment vertical="center" shrinkToFit="1"/>
      <protection locked="0"/>
    </xf>
    <xf numFmtId="2" fontId="8" fillId="0" borderId="37" xfId="0" applyNumberFormat="1" applyFont="1" applyBorder="1" applyAlignment="1" applyProtection="1">
      <alignment horizontal="center" vertical="center" shrinkToFit="1"/>
      <protection locked="0"/>
    </xf>
    <xf numFmtId="167" fontId="8" fillId="4" borderId="45" xfId="0" applyNumberFormat="1" applyFont="1" applyFill="1" applyBorder="1" applyAlignment="1">
      <alignment horizontal="center" vertical="center" shrinkToFit="1"/>
    </xf>
    <xf numFmtId="10" fontId="8" fillId="0" borderId="60" xfId="2" applyNumberFormat="1" applyFont="1" applyBorder="1" applyAlignment="1">
      <alignment horizontal="center" vertical="center" shrinkToFit="1"/>
    </xf>
    <xf numFmtId="167" fontId="8" fillId="0" borderId="46" xfId="0" applyNumberFormat="1" applyFont="1" applyBorder="1" applyAlignment="1">
      <alignment horizontal="center" vertical="center" shrinkToFit="1"/>
    </xf>
    <xf numFmtId="167" fontId="5" fillId="4" borderId="36" xfId="0" applyNumberFormat="1" applyFont="1" applyFill="1" applyBorder="1" applyAlignment="1">
      <alignment horizontal="center" vertical="center" shrinkToFit="1"/>
    </xf>
    <xf numFmtId="167" fontId="5" fillId="4" borderId="37" xfId="0" applyNumberFormat="1" applyFont="1" applyFill="1" applyBorder="1" applyAlignment="1">
      <alignment horizontal="center" vertical="center" shrinkToFit="1"/>
    </xf>
    <xf numFmtId="167" fontId="5" fillId="4" borderId="48" xfId="0" applyNumberFormat="1" applyFont="1" applyFill="1" applyBorder="1" applyAlignment="1">
      <alignment horizontal="center" vertical="center" shrinkToFit="1"/>
    </xf>
    <xf numFmtId="9" fontId="8" fillId="0" borderId="36" xfId="2" applyFont="1" applyFill="1" applyBorder="1" applyAlignment="1">
      <alignment horizontal="center" vertical="center" shrinkToFit="1"/>
    </xf>
    <xf numFmtId="166" fontId="8" fillId="0" borderId="36" xfId="2" applyNumberFormat="1" applyFont="1" applyFill="1" applyBorder="1" applyAlignment="1">
      <alignment horizontal="center" vertical="center" shrinkToFit="1"/>
    </xf>
    <xf numFmtId="0" fontId="16" fillId="4" borderId="10" xfId="0" applyFont="1" applyFill="1" applyBorder="1" applyAlignment="1">
      <alignment horizontal="right" indent="1"/>
    </xf>
    <xf numFmtId="0" fontId="16" fillId="4" borderId="11" xfId="0" applyFont="1" applyFill="1" applyBorder="1" applyAlignment="1">
      <alignment horizontal="right" indent="1"/>
    </xf>
    <xf numFmtId="0" fontId="16" fillId="4" borderId="12" xfId="0" applyFont="1" applyFill="1" applyBorder="1" applyAlignment="1">
      <alignment horizontal="right" indent="1"/>
    </xf>
    <xf numFmtId="0" fontId="16" fillId="0" borderId="0" xfId="0" applyFont="1"/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0" fillId="2" borderId="0" xfId="0" applyFont="1" applyFill="1"/>
    <xf numFmtId="0" fontId="5" fillId="2" borderId="0" xfId="0" applyFont="1" applyFill="1" applyAlignment="1">
      <alignment horizontal="center" vertical="center"/>
    </xf>
    <xf numFmtId="0" fontId="8" fillId="2" borderId="62" xfId="0" applyFont="1" applyFill="1" applyBorder="1" applyAlignment="1">
      <alignment horizontal="center" vertical="center" wrapText="1"/>
    </xf>
    <xf numFmtId="0" fontId="8" fillId="2" borderId="68" xfId="0" applyFont="1" applyFill="1" applyBorder="1" applyAlignment="1">
      <alignment horizontal="center" vertical="center" wrapText="1"/>
    </xf>
    <xf numFmtId="0" fontId="11" fillId="2" borderId="63" xfId="0" applyFont="1" applyFill="1" applyBorder="1" applyAlignment="1">
      <alignment horizontal="center" vertical="center" wrapText="1"/>
    </xf>
    <xf numFmtId="0" fontId="11" fillId="2" borderId="70" xfId="0" applyFont="1" applyFill="1" applyBorder="1" applyAlignment="1">
      <alignment horizontal="center" vertical="center" wrapText="1"/>
    </xf>
    <xf numFmtId="0" fontId="8" fillId="2" borderId="71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8" fillId="2" borderId="68" xfId="0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wrapText="1" indent="1"/>
    </xf>
    <xf numFmtId="4" fontId="8" fillId="2" borderId="62" xfId="0" applyNumberFormat="1" applyFont="1" applyFill="1" applyBorder="1" applyAlignment="1">
      <alignment horizontal="center" vertical="center" shrinkToFit="1"/>
    </xf>
    <xf numFmtId="4" fontId="8" fillId="2" borderId="49" xfId="0" applyNumberFormat="1" applyFont="1" applyFill="1" applyBorder="1" applyAlignment="1">
      <alignment horizontal="center" vertical="center" shrinkToFit="1"/>
    </xf>
    <xf numFmtId="4" fontId="8" fillId="2" borderId="68" xfId="0" applyNumberFormat="1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/>
    </xf>
    <xf numFmtId="0" fontId="8" fillId="2" borderId="52" xfId="0" applyFont="1" applyFill="1" applyBorder="1" applyAlignment="1">
      <alignment horizontal="center" vertical="center"/>
    </xf>
    <xf numFmtId="167" fontId="8" fillId="2" borderId="33" xfId="0" applyNumberFormat="1" applyFont="1" applyFill="1" applyBorder="1" applyAlignment="1">
      <alignment horizontal="center" vertical="center" wrapText="1"/>
    </xf>
    <xf numFmtId="167" fontId="8" fillId="2" borderId="34" xfId="0" applyNumberFormat="1" applyFont="1" applyFill="1" applyBorder="1" applyAlignment="1">
      <alignment horizontal="center" vertical="center" wrapText="1"/>
    </xf>
    <xf numFmtId="167" fontId="8" fillId="2" borderId="5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left" vertical="top" wrapText="1" indent="1"/>
    </xf>
    <xf numFmtId="0" fontId="8" fillId="2" borderId="14" xfId="0" applyFont="1" applyFill="1" applyBorder="1" applyAlignment="1">
      <alignment horizontal="left" vertical="top" wrapText="1" indent="1"/>
    </xf>
    <xf numFmtId="0" fontId="8" fillId="2" borderId="14" xfId="0" applyFont="1" applyFill="1" applyBorder="1" applyAlignment="1">
      <alignment horizontal="left" indent="1"/>
    </xf>
    <xf numFmtId="0" fontId="8" fillId="2" borderId="67" xfId="0" applyFont="1" applyFill="1" applyBorder="1" applyAlignment="1">
      <alignment horizontal="left" indent="1"/>
    </xf>
    <xf numFmtId="4" fontId="11" fillId="2" borderId="49" xfId="0" applyNumberFormat="1" applyFont="1" applyFill="1" applyBorder="1" applyAlignment="1">
      <alignment horizontal="center" vertical="center" shrinkToFit="1"/>
    </xf>
    <xf numFmtId="4" fontId="11" fillId="2" borderId="15" xfId="0" applyNumberFormat="1" applyFont="1" applyFill="1" applyBorder="1" applyAlignment="1">
      <alignment horizontal="center" vertical="center" shrinkToFit="1"/>
    </xf>
    <xf numFmtId="0" fontId="8" fillId="2" borderId="72" xfId="0" applyFont="1" applyFill="1" applyBorder="1" applyAlignment="1">
      <alignment horizontal="left" vertical="center" wrapText="1" indent="1"/>
    </xf>
    <xf numFmtId="0" fontId="8" fillId="2" borderId="14" xfId="0" applyFont="1" applyFill="1" applyBorder="1" applyAlignment="1">
      <alignment horizontal="left" vertical="center" wrapText="1" indent="1"/>
    </xf>
    <xf numFmtId="0" fontId="8" fillId="2" borderId="67" xfId="0" applyFont="1" applyFill="1" applyBorder="1" applyAlignment="1">
      <alignment horizontal="left" vertical="center" wrapText="1" indent="1"/>
    </xf>
    <xf numFmtId="167" fontId="8" fillId="2" borderId="69" xfId="0" applyNumberFormat="1" applyFont="1" applyFill="1" applyBorder="1" applyAlignment="1">
      <alignment horizontal="center" shrinkToFit="1"/>
    </xf>
    <xf numFmtId="167" fontId="8" fillId="2" borderId="34" xfId="0" applyNumberFormat="1" applyFont="1" applyFill="1" applyBorder="1" applyAlignment="1">
      <alignment horizontal="center" shrinkToFit="1"/>
    </xf>
    <xf numFmtId="167" fontId="8" fillId="2" borderId="5" xfId="0" applyNumberFormat="1" applyFont="1" applyFill="1" applyBorder="1" applyAlignment="1">
      <alignment horizontal="center" shrinkToFit="1"/>
    </xf>
    <xf numFmtId="0" fontId="8" fillId="2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167" fontId="19" fillId="2" borderId="33" xfId="0" applyNumberFormat="1" applyFont="1" applyFill="1" applyBorder="1" applyAlignment="1">
      <alignment horizontal="center" vertical="center" shrinkToFit="1"/>
    </xf>
    <xf numFmtId="167" fontId="19" fillId="2" borderId="34" xfId="0" applyNumberFormat="1" applyFont="1" applyFill="1" applyBorder="1" applyAlignment="1">
      <alignment horizontal="center" vertical="center" shrinkToFit="1"/>
    </xf>
    <xf numFmtId="167" fontId="19" fillId="2" borderId="35" xfId="0" applyNumberFormat="1" applyFont="1" applyFill="1" applyBorder="1" applyAlignment="1">
      <alignment horizontal="center" vertical="center" shrinkToFit="1"/>
    </xf>
    <xf numFmtId="0" fontId="5" fillId="2" borderId="72" xfId="0" applyFont="1" applyFill="1" applyBorder="1" applyAlignment="1">
      <alignment horizontal="left" vertical="top" wrapText="1"/>
    </xf>
    <xf numFmtId="0" fontId="5" fillId="2" borderId="14" xfId="0" applyFont="1" applyFill="1" applyBorder="1" applyAlignment="1">
      <alignment horizontal="left" vertical="top" wrapText="1"/>
    </xf>
    <xf numFmtId="0" fontId="5" fillId="2" borderId="67" xfId="0" applyFont="1" applyFill="1" applyBorder="1" applyAlignment="1">
      <alignment horizontal="left" vertical="top" wrapText="1"/>
    </xf>
    <xf numFmtId="0" fontId="8" fillId="2" borderId="24" xfId="0" applyFont="1" applyFill="1" applyBorder="1" applyAlignment="1">
      <alignment horizontal="left" vertical="center" wrapText="1"/>
    </xf>
    <xf numFmtId="0" fontId="8" fillId="2" borderId="25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8" fillId="2" borderId="31" xfId="0" applyFont="1" applyFill="1" applyBorder="1" applyAlignment="1">
      <alignment horizontal="left" vertical="center" wrapText="1"/>
    </xf>
    <xf numFmtId="4" fontId="11" fillId="2" borderId="71" xfId="0" applyNumberFormat="1" applyFont="1" applyFill="1" applyBorder="1" applyAlignment="1">
      <alignment horizontal="center" vertical="center" shrinkToFit="1"/>
    </xf>
    <xf numFmtId="0" fontId="8" fillId="0" borderId="59" xfId="0" applyFont="1" applyBorder="1" applyAlignment="1" applyProtection="1">
      <alignment horizontal="left"/>
      <protection locked="0"/>
    </xf>
    <xf numFmtId="0" fontId="8" fillId="0" borderId="19" xfId="0" applyFont="1" applyBorder="1" applyAlignment="1" applyProtection="1">
      <alignment horizontal="left"/>
      <protection locked="0"/>
    </xf>
    <xf numFmtId="0" fontId="8" fillId="0" borderId="97" xfId="0" applyFont="1" applyBorder="1" applyAlignment="1" applyProtection="1">
      <alignment horizontal="left"/>
      <protection locked="0"/>
    </xf>
    <xf numFmtId="0" fontId="8" fillId="2" borderId="69" xfId="0" applyFont="1" applyFill="1" applyBorder="1" applyAlignment="1">
      <alignment horizontal="center" shrinkToFit="1"/>
    </xf>
    <xf numFmtId="0" fontId="8" fillId="2" borderId="34" xfId="0" applyFont="1" applyFill="1" applyBorder="1" applyAlignment="1">
      <alignment horizontal="center" shrinkToFit="1"/>
    </xf>
    <xf numFmtId="0" fontId="8" fillId="2" borderId="5" xfId="0" applyFont="1" applyFill="1" applyBorder="1" applyAlignment="1">
      <alignment horizontal="center" shrinkToFi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left" vertical="top" wrapText="1" indent="1"/>
    </xf>
    <xf numFmtId="49" fontId="8" fillId="2" borderId="14" xfId="0" applyNumberFormat="1" applyFont="1" applyFill="1" applyBorder="1" applyAlignment="1">
      <alignment horizontal="left" vertical="top" wrapText="1" indent="1"/>
    </xf>
    <xf numFmtId="49" fontId="8" fillId="2" borderId="14" xfId="0" applyNumberFormat="1" applyFont="1" applyFill="1" applyBorder="1" applyAlignment="1">
      <alignment horizontal="left" indent="1"/>
    </xf>
    <xf numFmtId="49" fontId="8" fillId="2" borderId="67" xfId="0" applyNumberFormat="1" applyFont="1" applyFill="1" applyBorder="1" applyAlignment="1">
      <alignment horizontal="left" indent="1"/>
    </xf>
    <xf numFmtId="0" fontId="8" fillId="2" borderId="90" xfId="0" applyFont="1" applyFill="1" applyBorder="1" applyAlignment="1">
      <alignment horizontal="left" vertical="center" indent="1"/>
    </xf>
    <xf numFmtId="0" fontId="8" fillId="2" borderId="91" xfId="0" applyFont="1" applyFill="1" applyBorder="1" applyAlignment="1">
      <alignment horizontal="left" vertical="center" indent="1"/>
    </xf>
    <xf numFmtId="0" fontId="8" fillId="2" borderId="92" xfId="0" applyFont="1" applyFill="1" applyBorder="1" applyAlignment="1">
      <alignment horizontal="left" vertical="center" indent="1"/>
    </xf>
    <xf numFmtId="0" fontId="14" fillId="2" borderId="93" xfId="0" applyFont="1" applyFill="1" applyBorder="1" applyAlignment="1">
      <alignment horizontal="left" vertical="center"/>
    </xf>
    <xf numFmtId="0" fontId="14" fillId="2" borderId="94" xfId="0" applyFont="1" applyFill="1" applyBorder="1" applyAlignment="1">
      <alignment horizontal="left" vertical="center"/>
    </xf>
    <xf numFmtId="0" fontId="14" fillId="2" borderId="95" xfId="0" applyFont="1" applyFill="1" applyBorder="1" applyAlignment="1">
      <alignment horizontal="left" vertical="center"/>
    </xf>
    <xf numFmtId="0" fontId="2" fillId="2" borderId="93" xfId="0" applyFont="1" applyFill="1" applyBorder="1" applyAlignment="1">
      <alignment horizontal="left" vertical="center"/>
    </xf>
    <xf numFmtId="0" fontId="2" fillId="2" borderId="94" xfId="0" applyFont="1" applyFill="1" applyBorder="1" applyAlignment="1">
      <alignment horizontal="left" vertical="center"/>
    </xf>
    <xf numFmtId="0" fontId="2" fillId="2" borderId="95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indent="1"/>
    </xf>
    <xf numFmtId="167" fontId="0" fillId="2" borderId="52" xfId="0" applyNumberFormat="1" applyFill="1" applyBorder="1" applyAlignment="1">
      <alignment horizontal="center" vertical="center" shrinkToFit="1"/>
    </xf>
    <xf numFmtId="167" fontId="0" fillId="2" borderId="32" xfId="0" applyNumberFormat="1" applyFill="1" applyBorder="1" applyAlignment="1">
      <alignment horizontal="center" vertical="center" shrinkToFit="1"/>
    </xf>
    <xf numFmtId="0" fontId="8" fillId="2" borderId="74" xfId="0" applyFont="1" applyFill="1" applyBorder="1" applyAlignment="1">
      <alignment horizontal="left" vertical="center" wrapText="1" indent="1"/>
    </xf>
    <xf numFmtId="0" fontId="8" fillId="2" borderId="87" xfId="0" applyFont="1" applyFill="1" applyBorder="1" applyAlignment="1">
      <alignment horizontal="center" vertical="center" wrapText="1"/>
    </xf>
    <xf numFmtId="0" fontId="8" fillId="2" borderId="88" xfId="0" applyFont="1" applyFill="1" applyBorder="1" applyAlignment="1">
      <alignment horizontal="center" vertical="center" wrapText="1"/>
    </xf>
    <xf numFmtId="0" fontId="8" fillId="2" borderId="73" xfId="0" applyFont="1" applyFill="1" applyBorder="1" applyAlignment="1">
      <alignment horizontal="center" vertical="center" wrapText="1"/>
    </xf>
    <xf numFmtId="0" fontId="0" fillId="2" borderId="72" xfId="0" applyFill="1" applyBorder="1" applyAlignment="1">
      <alignment horizontal="left" vertical="center" indent="1"/>
    </xf>
    <xf numFmtId="0" fontId="0" fillId="2" borderId="67" xfId="0" applyFill="1" applyBorder="1" applyAlignment="1">
      <alignment horizontal="left" vertical="center" indent="1"/>
    </xf>
    <xf numFmtId="0" fontId="0" fillId="2" borderId="72" xfId="0" applyFill="1" applyBorder="1" applyAlignment="1">
      <alignment horizontal="left" vertical="center" wrapText="1" indent="1"/>
    </xf>
    <xf numFmtId="0" fontId="0" fillId="2" borderId="67" xfId="0" applyFill="1" applyBorder="1" applyAlignment="1">
      <alignment horizontal="left" vertical="center" wrapText="1" inden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166" fontId="0" fillId="2" borderId="51" xfId="0" applyNumberFormat="1" applyFill="1" applyBorder="1" applyAlignment="1">
      <alignment horizontal="center" vertical="center" shrinkToFit="1"/>
    </xf>
    <xf numFmtId="166" fontId="0" fillId="2" borderId="23" xfId="0" applyNumberFormat="1" applyFill="1" applyBorder="1" applyAlignment="1">
      <alignment horizontal="center" vertical="center" shrinkToFit="1"/>
    </xf>
    <xf numFmtId="0" fontId="8" fillId="2" borderId="50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right" wrapText="1" shrinkToFit="1"/>
    </xf>
    <xf numFmtId="0" fontId="15" fillId="2" borderId="0" xfId="0" applyFont="1" applyFill="1" applyAlignment="1">
      <alignment horizontal="center"/>
    </xf>
    <xf numFmtId="0" fontId="15" fillId="2" borderId="61" xfId="0" applyFont="1" applyFill="1" applyBorder="1" applyAlignment="1">
      <alignment horizontal="center"/>
    </xf>
    <xf numFmtId="0" fontId="8" fillId="2" borderId="5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166" fontId="0" fillId="2" borderId="55" xfId="0" applyNumberFormat="1" applyFill="1" applyBorder="1" applyAlignment="1">
      <alignment horizontal="center" vertical="center" shrinkToFit="1"/>
    </xf>
    <xf numFmtId="167" fontId="0" fillId="2" borderId="57" xfId="0" applyNumberFormat="1" applyFill="1" applyBorder="1" applyAlignment="1">
      <alignment horizontal="center" vertical="center" shrinkToFit="1"/>
    </xf>
    <xf numFmtId="14" fontId="2" fillId="0" borderId="30" xfId="0" applyNumberFormat="1" applyFont="1" applyBorder="1" applyAlignment="1" applyProtection="1">
      <alignment horizontal="center"/>
      <protection locked="0"/>
    </xf>
    <xf numFmtId="14" fontId="0" fillId="0" borderId="30" xfId="0" applyNumberFormat="1" applyBorder="1" applyAlignment="1" applyProtection="1">
      <alignment horizontal="center"/>
      <protection locked="0"/>
    </xf>
    <xf numFmtId="49" fontId="16" fillId="0" borderId="0" xfId="0" applyNumberFormat="1" applyFont="1" applyAlignment="1" applyProtection="1">
      <alignment horizontal="left" indent="1"/>
      <protection locked="0"/>
    </xf>
    <xf numFmtId="49" fontId="16" fillId="0" borderId="30" xfId="0" applyNumberFormat="1" applyFont="1" applyBorder="1" applyAlignment="1" applyProtection="1">
      <alignment horizontal="left" indent="1"/>
      <protection locked="0"/>
    </xf>
    <xf numFmtId="0" fontId="8" fillId="2" borderId="71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left" vertical="center" indent="1"/>
    </xf>
    <xf numFmtId="0" fontId="8" fillId="2" borderId="22" xfId="0" applyFont="1" applyFill="1" applyBorder="1" applyAlignment="1">
      <alignment horizontal="left" vertical="center" indent="1"/>
    </xf>
    <xf numFmtId="0" fontId="8" fillId="2" borderId="23" xfId="0" applyFont="1" applyFill="1" applyBorder="1" applyAlignment="1">
      <alignment horizontal="left" vertical="center" indent="1"/>
    </xf>
    <xf numFmtId="0" fontId="26" fillId="0" borderId="0" xfId="0" applyFont="1" applyAlignment="1">
      <alignment horizontal="left" shrinkToFit="1"/>
    </xf>
    <xf numFmtId="0" fontId="24" fillId="0" borderId="9" xfId="0" applyFont="1" applyBorder="1" applyAlignment="1" applyProtection="1">
      <alignment horizontal="left" indent="1" shrinkToFit="1"/>
      <protection locked="0"/>
    </xf>
    <xf numFmtId="0" fontId="24" fillId="0" borderId="7" xfId="0" applyFont="1" applyBorder="1" applyAlignment="1" applyProtection="1">
      <alignment horizontal="left" indent="1" shrinkToFit="1"/>
      <protection locked="0"/>
    </xf>
    <xf numFmtId="0" fontId="24" fillId="0" borderId="2" xfId="0" applyFont="1" applyBorder="1" applyAlignment="1" applyProtection="1">
      <alignment horizontal="left" indent="1" shrinkToFit="1"/>
      <protection locked="0"/>
    </xf>
    <xf numFmtId="0" fontId="24" fillId="0" borderId="39" xfId="0" applyFont="1" applyBorder="1" applyAlignment="1" applyProtection="1">
      <alignment horizontal="left" indent="1" shrinkToFit="1"/>
      <protection locked="0"/>
    </xf>
    <xf numFmtId="168" fontId="24" fillId="0" borderId="3" xfId="0" applyNumberFormat="1" applyFont="1" applyBorder="1" applyAlignment="1" applyProtection="1">
      <alignment horizontal="left" indent="1"/>
      <protection locked="0"/>
    </xf>
    <xf numFmtId="0" fontId="24" fillId="4" borderId="2" xfId="0" applyFont="1" applyFill="1" applyBorder="1" applyAlignment="1">
      <alignment horizontal="left"/>
    </xf>
    <xf numFmtId="0" fontId="16" fillId="4" borderId="2" xfId="0" applyFont="1" applyFill="1" applyBorder="1"/>
    <xf numFmtId="0" fontId="16" fillId="4" borderId="39" xfId="0" applyFont="1" applyFill="1" applyBorder="1"/>
    <xf numFmtId="0" fontId="16" fillId="4" borderId="3" xfId="0" applyFont="1" applyFill="1" applyBorder="1"/>
    <xf numFmtId="0" fontId="16" fillId="4" borderId="41" xfId="0" applyFont="1" applyFill="1" applyBorder="1"/>
    <xf numFmtId="168" fontId="24" fillId="0" borderId="2" xfId="0" applyNumberFormat="1" applyFont="1" applyBorder="1" applyAlignment="1" applyProtection="1">
      <alignment horizontal="left" indent="1"/>
      <protection locked="0"/>
    </xf>
    <xf numFmtId="168" fontId="16" fillId="0" borderId="2" xfId="0" applyNumberFormat="1" applyFont="1" applyBorder="1" applyProtection="1">
      <protection locked="0"/>
    </xf>
    <xf numFmtId="0" fontId="5" fillId="4" borderId="89" xfId="0" applyFont="1" applyFill="1" applyBorder="1" applyAlignment="1">
      <alignment horizontal="center" vertical="center"/>
    </xf>
    <xf numFmtId="0" fontId="5" fillId="4" borderId="80" xfId="0" applyFont="1" applyFill="1" applyBorder="1" applyAlignment="1">
      <alignment horizontal="center" vertical="center"/>
    </xf>
    <xf numFmtId="0" fontId="5" fillId="4" borderId="81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center" indent="1"/>
    </xf>
    <xf numFmtId="0" fontId="5" fillId="4" borderId="9" xfId="0" applyFont="1" applyFill="1" applyBorder="1" applyAlignment="1">
      <alignment horizontal="left" vertical="center" indent="1"/>
    </xf>
    <xf numFmtId="0" fontId="5" fillId="4" borderId="7" xfId="0" applyFont="1" applyFill="1" applyBorder="1" applyAlignment="1">
      <alignment horizontal="left" vertical="center" indent="1"/>
    </xf>
    <xf numFmtId="0" fontId="5" fillId="4" borderId="11" xfId="0" applyFont="1" applyFill="1" applyBorder="1" applyAlignment="1">
      <alignment horizontal="left" vertical="center" wrapText="1" indent="1"/>
    </xf>
    <xf numFmtId="0" fontId="5" fillId="4" borderId="11" xfId="0" applyFont="1" applyFill="1" applyBorder="1" applyAlignment="1">
      <alignment horizontal="left" vertical="center" indent="1"/>
    </xf>
    <xf numFmtId="0" fontId="5" fillId="4" borderId="12" xfId="0" applyFont="1" applyFill="1" applyBorder="1" applyAlignment="1">
      <alignment horizontal="left" vertical="center" inden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7" fillId="4" borderId="75" xfId="0" applyFont="1" applyFill="1" applyBorder="1" applyAlignment="1">
      <alignment horizontal="left" vertical="center" wrapText="1" indent="1"/>
    </xf>
    <xf numFmtId="0" fontId="8" fillId="4" borderId="76" xfId="0" applyFont="1" applyFill="1" applyBorder="1" applyAlignment="1">
      <alignment horizontal="left" vertical="center" indent="1"/>
    </xf>
    <xf numFmtId="0" fontId="8" fillId="4" borderId="77" xfId="0" applyFont="1" applyFill="1" applyBorder="1" applyAlignment="1">
      <alignment horizontal="left" vertical="center" indent="1"/>
    </xf>
    <xf numFmtId="0" fontId="5" fillId="4" borderId="44" xfId="0" applyFont="1" applyFill="1" applyBorder="1" applyAlignment="1">
      <alignment horizontal="center" vertical="center" wrapText="1"/>
    </xf>
    <xf numFmtId="0" fontId="5" fillId="4" borderId="79" xfId="0" applyFont="1" applyFill="1" applyBorder="1" applyAlignment="1">
      <alignment horizontal="center" vertical="center" wrapText="1"/>
    </xf>
    <xf numFmtId="0" fontId="5" fillId="4" borderId="6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4" borderId="76" xfId="0" applyFont="1" applyFill="1" applyBorder="1" applyAlignment="1">
      <alignment horizontal="left" vertical="center" wrapText="1" indent="1"/>
    </xf>
    <xf numFmtId="0" fontId="8" fillId="4" borderId="77" xfId="0" applyFont="1" applyFill="1" applyBorder="1" applyAlignment="1">
      <alignment horizontal="left" vertical="center" wrapText="1" indent="1"/>
    </xf>
    <xf numFmtId="0" fontId="5" fillId="4" borderId="75" xfId="0" applyFont="1" applyFill="1" applyBorder="1" applyAlignment="1">
      <alignment horizontal="left" vertical="center" indent="1"/>
    </xf>
    <xf numFmtId="0" fontId="7" fillId="4" borderId="75" xfId="1" applyFont="1" applyFill="1" applyBorder="1" applyAlignment="1">
      <alignment horizontal="left" vertical="center" wrapText="1" indent="1"/>
    </xf>
    <xf numFmtId="0" fontId="7" fillId="4" borderId="76" xfId="1" applyFont="1" applyFill="1" applyBorder="1" applyAlignment="1">
      <alignment horizontal="left" vertical="center" wrapText="1" indent="1"/>
    </xf>
    <xf numFmtId="0" fontId="7" fillId="4" borderId="77" xfId="1" applyFont="1" applyFill="1" applyBorder="1" applyAlignment="1">
      <alignment horizontal="left" vertical="center" wrapText="1" indent="1"/>
    </xf>
    <xf numFmtId="0" fontId="8" fillId="0" borderId="75" xfId="1" applyFont="1" applyBorder="1" applyAlignment="1">
      <alignment horizontal="right" vertical="center" wrapText="1" indent="1"/>
    </xf>
    <xf numFmtId="0" fontId="8" fillId="0" borderId="76" xfId="1" applyFont="1" applyBorder="1" applyAlignment="1">
      <alignment horizontal="right" vertical="center" wrapText="1" indent="1"/>
    </xf>
    <xf numFmtId="0" fontId="8" fillId="0" borderId="77" xfId="1" applyFont="1" applyBorder="1" applyAlignment="1">
      <alignment horizontal="right" vertical="center" wrapText="1" indent="1"/>
    </xf>
    <xf numFmtId="0" fontId="7" fillId="4" borderId="75" xfId="4" applyFont="1" applyFill="1" applyBorder="1" applyAlignment="1">
      <alignment horizontal="left" vertical="center" wrapText="1" indent="1"/>
    </xf>
    <xf numFmtId="0" fontId="8" fillId="4" borderId="76" xfId="4" applyFont="1" applyFill="1" applyBorder="1" applyAlignment="1">
      <alignment horizontal="left" vertical="center" wrapText="1" indent="1"/>
    </xf>
    <xf numFmtId="0" fontId="8" fillId="4" borderId="77" xfId="4" applyFont="1" applyFill="1" applyBorder="1" applyAlignment="1">
      <alignment horizontal="left" vertical="center" wrapText="1" indent="1"/>
    </xf>
    <xf numFmtId="0" fontId="8" fillId="0" borderId="12" xfId="0" applyFont="1" applyBorder="1" applyAlignment="1">
      <alignment horizontal="right" vertical="center" indent="1"/>
    </xf>
    <xf numFmtId="0" fontId="8" fillId="0" borderId="3" xfId="0" applyFont="1" applyBorder="1" applyAlignment="1">
      <alignment horizontal="right" vertical="center" indent="1"/>
    </xf>
    <xf numFmtId="0" fontId="8" fillId="0" borderId="98" xfId="0" applyFont="1" applyBorder="1" applyAlignment="1">
      <alignment horizontal="right" vertical="center" indent="1"/>
    </xf>
    <xf numFmtId="0" fontId="5" fillId="4" borderId="39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vertical="center"/>
    </xf>
    <xf numFmtId="0" fontId="5" fillId="4" borderId="41" xfId="0" applyFont="1" applyFill="1" applyBorder="1" applyAlignment="1">
      <alignment vertical="center"/>
    </xf>
    <xf numFmtId="0" fontId="5" fillId="4" borderId="43" xfId="0" applyFont="1" applyFill="1" applyBorder="1" applyAlignment="1">
      <alignment horizontal="center" vertical="center"/>
    </xf>
    <xf numFmtId="0" fontId="5" fillId="4" borderId="78" xfId="0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46" xfId="0" applyFont="1" applyFill="1" applyBorder="1" applyAlignment="1">
      <alignment horizontal="center" vertical="center" wrapText="1"/>
    </xf>
    <xf numFmtId="0" fontId="27" fillId="0" borderId="0" xfId="0" applyFont="1" applyAlignment="1">
      <alignment vertical="top"/>
    </xf>
  </cellXfs>
  <cellStyles count="7">
    <cellStyle name="Comma" xfId="6" builtinId="3"/>
    <cellStyle name="Normal" xfId="0" builtinId="0"/>
    <cellStyle name="Normal 2" xfId="1" xr:uid="{00000000-0005-0000-0000-000003000000}"/>
    <cellStyle name="Normal 2 2" xfId="4" xr:uid="{00000000-0005-0000-0000-000004000000}"/>
    <cellStyle name="Normal 3" xfId="3" xr:uid="{00000000-0005-0000-0000-000005000000}"/>
    <cellStyle name="Percent" xfId="2" builtinId="5"/>
    <cellStyle name="Percent 2" xfId="5" xr:uid="{00000000-0005-0000-0000-000007000000}"/>
  </cellStyles>
  <dxfs count="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7CD7F4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</sheetPr>
  <dimension ref="A1:Q98"/>
  <sheetViews>
    <sheetView showGridLines="0" zoomScaleNormal="100" workbookViewId="0">
      <pane xSplit="1" ySplit="8" topLeftCell="B9" activePane="bottomRight" state="frozen"/>
      <selection activeCell="H27" sqref="H27"/>
      <selection pane="topRight" activeCell="H27" sqref="H27"/>
      <selection pane="bottomLeft" activeCell="H27" sqref="H27"/>
      <selection pane="bottomRight" activeCell="F3" sqref="F3"/>
    </sheetView>
  </sheetViews>
  <sheetFormatPr defaultColWidth="9.1796875" defaultRowHeight="12.5" x14ac:dyDescent="0.25"/>
  <cols>
    <col min="1" max="1" width="18.26953125" style="143" customWidth="1"/>
    <col min="2" max="7" width="10" style="167" customWidth="1"/>
    <col min="8" max="8" width="48.54296875" style="168" customWidth="1"/>
    <col min="9" max="9" width="12.81640625" style="167" customWidth="1"/>
    <col min="10" max="10" width="11.453125" style="167" customWidth="1"/>
    <col min="11" max="11" width="6.1796875" style="143" customWidth="1"/>
    <col min="12" max="16384" width="9.1796875" style="143"/>
  </cols>
  <sheetData>
    <row r="1" spans="1:11" ht="15" customHeight="1" x14ac:dyDescent="0.25">
      <c r="A1" s="6" t="s">
        <v>111</v>
      </c>
      <c r="B1" s="224" t="str">
        <f>Eelarve!B2</f>
        <v>(taotleja nimi)</v>
      </c>
      <c r="C1" s="224"/>
      <c r="D1" s="224"/>
      <c r="E1" s="224"/>
      <c r="F1" s="224"/>
      <c r="G1" s="224"/>
      <c r="H1" s="141"/>
      <c r="I1" s="8"/>
      <c r="J1" s="131"/>
      <c r="K1" s="142"/>
    </row>
    <row r="2" spans="1:11" ht="15" customHeight="1" x14ac:dyDescent="0.25">
      <c r="A2" s="10" t="s">
        <v>12</v>
      </c>
      <c r="B2" s="131"/>
      <c r="C2" s="131"/>
      <c r="D2" s="131"/>
      <c r="E2" s="131"/>
      <c r="F2" s="131"/>
      <c r="G2" s="144"/>
      <c r="H2" s="234"/>
      <c r="I2" s="145"/>
      <c r="J2" s="24"/>
      <c r="K2" s="142"/>
    </row>
    <row r="3" spans="1:11" ht="15" customHeight="1" x14ac:dyDescent="0.3">
      <c r="A3" s="22" t="s">
        <v>8</v>
      </c>
      <c r="B3" s="42">
        <f>Eelarve!E11</f>
        <v>0</v>
      </c>
      <c r="C3" s="42">
        <f>Eelarve!F11</f>
        <v>0</v>
      </c>
      <c r="D3" s="42">
        <f>Eelarve!G11</f>
        <v>0</v>
      </c>
      <c r="E3" s="11"/>
      <c r="F3" s="131"/>
      <c r="G3" s="12"/>
      <c r="H3" s="234"/>
      <c r="I3" s="8"/>
      <c r="J3" s="146" t="s">
        <v>11</v>
      </c>
      <c r="K3" s="142"/>
    </row>
    <row r="4" spans="1:11" s="4" customFormat="1" ht="15" customHeight="1" x14ac:dyDescent="0.25">
      <c r="A4" s="13" t="s">
        <v>9</v>
      </c>
      <c r="B4" s="43"/>
      <c r="C4" s="43">
        <f>C11+C27+C42+C53+C64+C74+C84+C90</f>
        <v>0</v>
      </c>
      <c r="D4" s="43">
        <f>D11+D27+D42+D53+D64+D74+D84+D90</f>
        <v>0</v>
      </c>
      <c r="E4" s="14"/>
      <c r="F4" s="14"/>
      <c r="G4" s="15"/>
      <c r="H4" s="116"/>
      <c r="I4" s="16"/>
      <c r="J4" s="44">
        <f>B3-C4-D4</f>
        <v>0</v>
      </c>
      <c r="K4" s="17"/>
    </row>
    <row r="5" spans="1:11" ht="15" customHeight="1" x14ac:dyDescent="0.25">
      <c r="A5" s="18"/>
      <c r="B5" s="23" t="e">
        <f>(C4+D4)/B3</f>
        <v>#DIV/0!</v>
      </c>
      <c r="C5" s="147" t="str">
        <f>IF(C3&gt;0,C4/C3,"")</f>
        <v/>
      </c>
      <c r="D5" s="147" t="str">
        <f>IF(D3&gt;0,D4/D3,"")</f>
        <v/>
      </c>
      <c r="E5" s="131"/>
      <c r="F5" s="131"/>
      <c r="G5" s="144"/>
      <c r="H5" s="141"/>
      <c r="I5" s="8"/>
      <c r="J5" s="45"/>
      <c r="K5" s="142"/>
    </row>
    <row r="6" spans="1:11" s="73" customFormat="1" ht="15" customHeight="1" x14ac:dyDescent="0.25">
      <c r="A6" s="249" t="s">
        <v>65</v>
      </c>
      <c r="B6" s="229" t="s">
        <v>5</v>
      </c>
      <c r="C6" s="238" t="s">
        <v>77</v>
      </c>
      <c r="D6" s="238"/>
      <c r="E6" s="238"/>
      <c r="F6" s="238"/>
      <c r="G6" s="238"/>
      <c r="H6" s="238"/>
      <c r="I6" s="239"/>
      <c r="J6" s="240" t="s">
        <v>7</v>
      </c>
      <c r="K6" s="148"/>
    </row>
    <row r="7" spans="1:11" s="73" customFormat="1" ht="15" customHeight="1" x14ac:dyDescent="0.25">
      <c r="A7" s="250"/>
      <c r="B7" s="230"/>
      <c r="C7" s="232" t="s">
        <v>6</v>
      </c>
      <c r="D7" s="233"/>
      <c r="E7" s="225" t="s">
        <v>10</v>
      </c>
      <c r="F7" s="225" t="s">
        <v>78</v>
      </c>
      <c r="G7" s="225" t="s">
        <v>76</v>
      </c>
      <c r="H7" s="225" t="s">
        <v>80</v>
      </c>
      <c r="I7" s="227" t="s">
        <v>82</v>
      </c>
      <c r="J7" s="241"/>
      <c r="K7" s="148"/>
    </row>
    <row r="8" spans="1:11" ht="52.5" customHeight="1" x14ac:dyDescent="0.25">
      <c r="A8" s="251"/>
      <c r="B8" s="231"/>
      <c r="C8" s="71" t="s">
        <v>69</v>
      </c>
      <c r="D8" s="71" t="s">
        <v>40</v>
      </c>
      <c r="E8" s="226"/>
      <c r="F8" s="226"/>
      <c r="G8" s="226"/>
      <c r="H8" s="226"/>
      <c r="I8" s="228"/>
      <c r="J8" s="242"/>
      <c r="K8" s="142"/>
    </row>
    <row r="9" spans="1:11" x14ac:dyDescent="0.25">
      <c r="A9" s="149"/>
      <c r="B9" s="247">
        <f>Eelarve!E12</f>
        <v>0</v>
      </c>
      <c r="C9" s="247">
        <f>Eelarve!F12</f>
        <v>0</v>
      </c>
      <c r="D9" s="247">
        <f>Eelarve!G12</f>
        <v>0</v>
      </c>
      <c r="E9" s="255"/>
      <c r="F9" s="256"/>
      <c r="G9" s="256"/>
      <c r="H9" s="256"/>
      <c r="I9" s="257"/>
      <c r="J9" s="264">
        <f>B9-C11-D11</f>
        <v>0</v>
      </c>
      <c r="K9" s="142"/>
    </row>
    <row r="10" spans="1:11" s="5" customFormat="1" ht="2.25" customHeight="1" x14ac:dyDescent="0.3">
      <c r="A10" s="243" t="str">
        <f>Eelarve!A12</f>
        <v xml:space="preserve">1.1. </v>
      </c>
      <c r="B10" s="248"/>
      <c r="C10" s="248"/>
      <c r="D10" s="248"/>
      <c r="E10" s="258"/>
      <c r="F10" s="259"/>
      <c r="G10" s="259"/>
      <c r="H10" s="259"/>
      <c r="I10" s="260"/>
      <c r="J10" s="265"/>
      <c r="K10" s="20"/>
    </row>
    <row r="11" spans="1:11" s="5" customFormat="1" ht="15.75" customHeight="1" x14ac:dyDescent="0.3">
      <c r="A11" s="243"/>
      <c r="B11" s="235"/>
      <c r="C11" s="21">
        <f>SUM(C12:C24)</f>
        <v>0</v>
      </c>
      <c r="D11" s="21">
        <f>SUM(D12:D24)</f>
        <v>0</v>
      </c>
      <c r="E11" s="261"/>
      <c r="F11" s="262"/>
      <c r="G11" s="262"/>
      <c r="H11" s="262"/>
      <c r="I11" s="263"/>
      <c r="J11" s="266"/>
      <c r="K11" s="20"/>
    </row>
    <row r="12" spans="1:11" x14ac:dyDescent="0.25">
      <c r="A12" s="244"/>
      <c r="B12" s="236"/>
      <c r="C12" s="37"/>
      <c r="D12" s="37"/>
      <c r="E12" s="36"/>
      <c r="F12" s="150"/>
      <c r="G12" s="40"/>
      <c r="H12" s="41"/>
      <c r="I12" s="151"/>
      <c r="J12" s="252"/>
      <c r="K12" s="142"/>
    </row>
    <row r="13" spans="1:11" x14ac:dyDescent="0.25">
      <c r="A13" s="244"/>
      <c r="B13" s="236"/>
      <c r="C13" s="37"/>
      <c r="D13" s="37"/>
      <c r="E13" s="36"/>
      <c r="F13" s="150"/>
      <c r="G13" s="40"/>
      <c r="H13" s="41"/>
      <c r="I13" s="151"/>
      <c r="J13" s="253"/>
      <c r="K13" s="142"/>
    </row>
    <row r="14" spans="1:11" x14ac:dyDescent="0.25">
      <c r="A14" s="244"/>
      <c r="B14" s="236"/>
      <c r="C14" s="37"/>
      <c r="D14" s="37"/>
      <c r="E14" s="36"/>
      <c r="F14" s="150"/>
      <c r="G14" s="40"/>
      <c r="H14" s="41"/>
      <c r="I14" s="151"/>
      <c r="J14" s="253"/>
      <c r="K14" s="142"/>
    </row>
    <row r="15" spans="1:11" x14ac:dyDescent="0.25">
      <c r="A15" s="244"/>
      <c r="B15" s="236"/>
      <c r="C15" s="37"/>
      <c r="D15" s="37"/>
      <c r="E15" s="36"/>
      <c r="F15" s="150"/>
      <c r="G15" s="40"/>
      <c r="H15" s="41"/>
      <c r="I15" s="151"/>
      <c r="J15" s="253"/>
      <c r="K15" s="142"/>
    </row>
    <row r="16" spans="1:11" x14ac:dyDescent="0.25">
      <c r="A16" s="245"/>
      <c r="B16" s="236"/>
      <c r="C16" s="37"/>
      <c r="D16" s="37"/>
      <c r="E16" s="36"/>
      <c r="F16" s="36"/>
      <c r="G16" s="40"/>
      <c r="H16" s="41"/>
      <c r="I16" s="151"/>
      <c r="J16" s="253"/>
      <c r="K16" s="142"/>
    </row>
    <row r="17" spans="1:17" x14ac:dyDescent="0.25">
      <c r="A17" s="245"/>
      <c r="B17" s="236"/>
      <c r="C17" s="37" t="s">
        <v>41</v>
      </c>
      <c r="D17" s="37"/>
      <c r="E17" s="36"/>
      <c r="F17" s="36"/>
      <c r="G17" s="40"/>
      <c r="H17" s="41"/>
      <c r="I17" s="151"/>
      <c r="J17" s="253"/>
      <c r="K17" s="142"/>
    </row>
    <row r="18" spans="1:17" x14ac:dyDescent="0.25">
      <c r="A18" s="245"/>
      <c r="B18" s="236"/>
      <c r="C18" s="37"/>
      <c r="D18" s="37"/>
      <c r="E18" s="36"/>
      <c r="F18" s="36"/>
      <c r="G18" s="40"/>
      <c r="H18" s="41"/>
      <c r="I18" s="151"/>
      <c r="J18" s="253"/>
      <c r="K18" s="142"/>
    </row>
    <row r="19" spans="1:17" x14ac:dyDescent="0.25">
      <c r="A19" s="245"/>
      <c r="B19" s="236"/>
      <c r="C19" s="37"/>
      <c r="D19" s="37"/>
      <c r="E19" s="36"/>
      <c r="F19" s="36"/>
      <c r="G19" s="40"/>
      <c r="H19" s="41"/>
      <c r="I19" s="151"/>
      <c r="J19" s="253"/>
      <c r="K19" s="142"/>
    </row>
    <row r="20" spans="1:17" x14ac:dyDescent="0.25">
      <c r="A20" s="245"/>
      <c r="B20" s="236"/>
      <c r="C20" s="37"/>
      <c r="D20" s="37"/>
      <c r="E20" s="36"/>
      <c r="F20" s="36"/>
      <c r="G20" s="40"/>
      <c r="H20" s="41"/>
      <c r="I20" s="151"/>
      <c r="J20" s="253"/>
      <c r="K20" s="142"/>
    </row>
    <row r="21" spans="1:17" x14ac:dyDescent="0.25">
      <c r="A21" s="245"/>
      <c r="B21" s="236"/>
      <c r="C21" s="37"/>
      <c r="D21" s="37"/>
      <c r="E21" s="36"/>
      <c r="F21" s="36"/>
      <c r="G21" s="40"/>
      <c r="H21" s="41"/>
      <c r="I21" s="151"/>
      <c r="J21" s="253"/>
      <c r="K21" s="142"/>
    </row>
    <row r="22" spans="1:17" x14ac:dyDescent="0.25">
      <c r="A22" s="245"/>
      <c r="B22" s="236"/>
      <c r="C22" s="37"/>
      <c r="D22" s="37" t="s">
        <v>41</v>
      </c>
      <c r="E22" s="36"/>
      <c r="F22" s="36"/>
      <c r="G22" s="40"/>
      <c r="H22" s="41"/>
      <c r="I22" s="151"/>
      <c r="J22" s="253"/>
      <c r="K22" s="142"/>
      <c r="Q22" s="143" t="s">
        <v>75</v>
      </c>
    </row>
    <row r="23" spans="1:17" x14ac:dyDescent="0.25">
      <c r="A23" s="245"/>
      <c r="B23" s="236"/>
      <c r="C23" s="152"/>
      <c r="D23" s="152"/>
      <c r="E23" s="153"/>
      <c r="F23" s="153"/>
      <c r="G23" s="154"/>
      <c r="H23" s="155"/>
      <c r="I23" s="156"/>
      <c r="J23" s="253"/>
      <c r="K23" s="142"/>
    </row>
    <row r="24" spans="1:17" x14ac:dyDescent="0.25">
      <c r="A24" s="246"/>
      <c r="B24" s="237"/>
      <c r="C24" s="157"/>
      <c r="D24" s="157"/>
      <c r="E24" s="102"/>
      <c r="F24" s="102"/>
      <c r="G24" s="158"/>
      <c r="H24" s="159"/>
      <c r="I24" s="160"/>
      <c r="J24" s="254"/>
      <c r="K24" s="142"/>
    </row>
    <row r="25" spans="1:17" x14ac:dyDescent="0.25">
      <c r="A25" s="149"/>
      <c r="B25" s="161">
        <f>Eelarve!E13</f>
        <v>0</v>
      </c>
      <c r="C25" s="161">
        <f>Eelarve!F13</f>
        <v>0</v>
      </c>
      <c r="D25" s="161">
        <f>Eelarve!G13</f>
        <v>0</v>
      </c>
      <c r="E25" s="122"/>
      <c r="F25" s="123" t="s">
        <v>41</v>
      </c>
      <c r="G25" s="123"/>
      <c r="H25" s="123"/>
      <c r="I25" s="124"/>
      <c r="J25" s="264">
        <f>B25-C27-D27</f>
        <v>0</v>
      </c>
      <c r="K25" s="142"/>
    </row>
    <row r="26" spans="1:17" ht="5.25" customHeight="1" x14ac:dyDescent="0.25">
      <c r="A26" s="243" t="str">
        <f>Eelarve!A13</f>
        <v>1.2.</v>
      </c>
      <c r="B26" s="162"/>
      <c r="C26" s="162"/>
      <c r="D26" s="162"/>
      <c r="E26" s="125"/>
      <c r="F26" s="126"/>
      <c r="G26" s="126"/>
      <c r="H26" s="126"/>
      <c r="I26" s="127"/>
      <c r="J26" s="265"/>
      <c r="K26" s="142"/>
    </row>
    <row r="27" spans="1:17" ht="15" customHeight="1" x14ac:dyDescent="0.25">
      <c r="A27" s="243"/>
      <c r="B27" s="235"/>
      <c r="C27" s="21">
        <f>SUM(C28:C39)</f>
        <v>0</v>
      </c>
      <c r="D27" s="21">
        <f>SUM(D28:D39)</f>
        <v>0</v>
      </c>
      <c r="E27" s="128"/>
      <c r="F27" s="129"/>
      <c r="G27" s="129"/>
      <c r="H27" s="129"/>
      <c r="I27" s="130"/>
      <c r="J27" s="266"/>
      <c r="K27" s="142"/>
    </row>
    <row r="28" spans="1:17" x14ac:dyDescent="0.25">
      <c r="A28" s="244"/>
      <c r="B28" s="236"/>
      <c r="C28" s="37"/>
      <c r="D28" s="37"/>
      <c r="E28" s="36"/>
      <c r="F28" s="150"/>
      <c r="G28" s="40"/>
      <c r="H28" s="41"/>
      <c r="I28" s="151"/>
      <c r="J28" s="252"/>
      <c r="K28" s="142"/>
    </row>
    <row r="29" spans="1:17" x14ac:dyDescent="0.25">
      <c r="A29" s="244"/>
      <c r="B29" s="236"/>
      <c r="C29" s="37"/>
      <c r="D29" s="37"/>
      <c r="E29" s="36"/>
      <c r="F29" s="150"/>
      <c r="G29" s="40"/>
      <c r="H29" s="41"/>
      <c r="I29" s="151"/>
      <c r="J29" s="253"/>
      <c r="K29" s="142"/>
    </row>
    <row r="30" spans="1:17" x14ac:dyDescent="0.25">
      <c r="A30" s="244"/>
      <c r="B30" s="236"/>
      <c r="C30" s="37"/>
      <c r="D30" s="37"/>
      <c r="E30" s="36"/>
      <c r="F30" s="150"/>
      <c r="G30" s="40"/>
      <c r="H30" s="41"/>
      <c r="I30" s="151"/>
      <c r="J30" s="253"/>
      <c r="K30" s="142"/>
    </row>
    <row r="31" spans="1:17" x14ac:dyDescent="0.25">
      <c r="A31" s="244"/>
      <c r="B31" s="236"/>
      <c r="C31" s="37"/>
      <c r="D31" s="37"/>
      <c r="E31" s="36"/>
      <c r="F31" s="150"/>
      <c r="G31" s="40"/>
      <c r="H31" s="41"/>
      <c r="I31" s="151"/>
      <c r="J31" s="253"/>
      <c r="K31" s="142"/>
    </row>
    <row r="32" spans="1:17" x14ac:dyDescent="0.25">
      <c r="A32" s="244"/>
      <c r="B32" s="236"/>
      <c r="C32" s="37"/>
      <c r="D32" s="37"/>
      <c r="E32" s="36"/>
      <c r="F32" s="36"/>
      <c r="G32" s="40"/>
      <c r="H32" s="41"/>
      <c r="I32" s="151"/>
      <c r="J32" s="253"/>
      <c r="K32" s="142"/>
    </row>
    <row r="33" spans="1:11" x14ac:dyDescent="0.25">
      <c r="A33" s="244"/>
      <c r="B33" s="236"/>
      <c r="C33" s="37"/>
      <c r="D33" s="37"/>
      <c r="E33" s="36"/>
      <c r="F33" s="36"/>
      <c r="G33" s="40"/>
      <c r="H33" s="41"/>
      <c r="I33" s="151"/>
      <c r="J33" s="253"/>
      <c r="K33" s="142"/>
    </row>
    <row r="34" spans="1:11" x14ac:dyDescent="0.25">
      <c r="A34" s="244"/>
      <c r="B34" s="236"/>
      <c r="C34" s="37"/>
      <c r="D34" s="37"/>
      <c r="E34" s="36"/>
      <c r="F34" s="36"/>
      <c r="G34" s="40"/>
      <c r="H34" s="41"/>
      <c r="I34" s="151"/>
      <c r="J34" s="253"/>
      <c r="K34" s="142"/>
    </row>
    <row r="35" spans="1:11" x14ac:dyDescent="0.25">
      <c r="A35" s="244"/>
      <c r="B35" s="236"/>
      <c r="C35" s="37"/>
      <c r="D35" s="37"/>
      <c r="E35" s="36"/>
      <c r="F35" s="36"/>
      <c r="G35" s="40"/>
      <c r="H35" s="41"/>
      <c r="I35" s="151"/>
      <c r="J35" s="253"/>
      <c r="K35" s="142"/>
    </row>
    <row r="36" spans="1:11" x14ac:dyDescent="0.25">
      <c r="A36" s="244"/>
      <c r="B36" s="236"/>
      <c r="C36" s="37"/>
      <c r="D36" s="37"/>
      <c r="E36" s="36"/>
      <c r="F36" s="36"/>
      <c r="G36" s="40"/>
      <c r="H36" s="41"/>
      <c r="I36" s="151"/>
      <c r="J36" s="253"/>
      <c r="K36" s="142"/>
    </row>
    <row r="37" spans="1:11" x14ac:dyDescent="0.25">
      <c r="A37" s="245"/>
      <c r="B37" s="236"/>
      <c r="C37" s="37"/>
      <c r="D37" s="37"/>
      <c r="E37" s="36"/>
      <c r="F37" s="36"/>
      <c r="G37" s="40"/>
      <c r="H37" s="41"/>
      <c r="I37" s="151"/>
      <c r="J37" s="253"/>
      <c r="K37" s="142"/>
    </row>
    <row r="38" spans="1:11" x14ac:dyDescent="0.25">
      <c r="A38" s="245"/>
      <c r="B38" s="236"/>
      <c r="C38" s="37"/>
      <c r="D38" s="37"/>
      <c r="E38" s="36"/>
      <c r="F38" s="36"/>
      <c r="G38" s="40"/>
      <c r="H38" s="41"/>
      <c r="I38" s="151"/>
      <c r="J38" s="253"/>
      <c r="K38" s="142"/>
    </row>
    <row r="39" spans="1:11" x14ac:dyDescent="0.25">
      <c r="A39" s="246"/>
      <c r="B39" s="237"/>
      <c r="C39" s="157"/>
      <c r="D39" s="157"/>
      <c r="E39" s="102"/>
      <c r="F39" s="102"/>
      <c r="G39" s="158"/>
      <c r="H39" s="159"/>
      <c r="I39" s="160"/>
      <c r="J39" s="254"/>
      <c r="K39" s="142"/>
    </row>
    <row r="40" spans="1:11" x14ac:dyDescent="0.25">
      <c r="A40" s="149"/>
      <c r="B40" s="247">
        <f>Eelarve!E14</f>
        <v>0</v>
      </c>
      <c r="C40" s="247">
        <f>Eelarve!F14</f>
        <v>0</v>
      </c>
      <c r="D40" s="247">
        <f>Eelarve!G14</f>
        <v>0</v>
      </c>
      <c r="E40" s="255"/>
      <c r="F40" s="256"/>
      <c r="G40" s="256"/>
      <c r="H40" s="256"/>
      <c r="I40" s="257"/>
      <c r="J40" s="264">
        <f>B40-C42-D42</f>
        <v>0</v>
      </c>
      <c r="K40" s="142"/>
    </row>
    <row r="41" spans="1:11" ht="6" customHeight="1" x14ac:dyDescent="0.25">
      <c r="A41" s="243" t="str">
        <f>Eelarve!A14</f>
        <v xml:space="preserve">1.3. </v>
      </c>
      <c r="B41" s="248"/>
      <c r="C41" s="248"/>
      <c r="D41" s="248"/>
      <c r="E41" s="258"/>
      <c r="F41" s="259"/>
      <c r="G41" s="259"/>
      <c r="H41" s="259"/>
      <c r="I41" s="260"/>
      <c r="J41" s="265"/>
      <c r="K41" s="142"/>
    </row>
    <row r="42" spans="1:11" ht="15" customHeight="1" x14ac:dyDescent="0.25">
      <c r="A42" s="243"/>
      <c r="B42" s="235"/>
      <c r="C42" s="21">
        <f>SUM(C43:C50)</f>
        <v>0</v>
      </c>
      <c r="D42" s="21">
        <f>SUM(D43:D50)</f>
        <v>0</v>
      </c>
      <c r="E42" s="261"/>
      <c r="F42" s="262"/>
      <c r="G42" s="262"/>
      <c r="H42" s="262"/>
      <c r="I42" s="263"/>
      <c r="J42" s="266"/>
      <c r="K42" s="142"/>
    </row>
    <row r="43" spans="1:11" x14ac:dyDescent="0.25">
      <c r="A43" s="244"/>
      <c r="B43" s="236"/>
      <c r="C43" s="37"/>
      <c r="D43" s="37"/>
      <c r="E43" s="36"/>
      <c r="F43" s="150"/>
      <c r="G43" s="40"/>
      <c r="H43" s="41"/>
      <c r="I43" s="151"/>
      <c r="J43" s="252"/>
      <c r="K43" s="142"/>
    </row>
    <row r="44" spans="1:11" x14ac:dyDescent="0.25">
      <c r="A44" s="244"/>
      <c r="B44" s="236"/>
      <c r="C44" s="37"/>
      <c r="D44" s="37"/>
      <c r="E44" s="36"/>
      <c r="F44" s="150"/>
      <c r="G44" s="40"/>
      <c r="H44" s="41"/>
      <c r="I44" s="151"/>
      <c r="J44" s="253"/>
      <c r="K44" s="142"/>
    </row>
    <row r="45" spans="1:11" x14ac:dyDescent="0.25">
      <c r="A45" s="244"/>
      <c r="B45" s="236"/>
      <c r="C45" s="37"/>
      <c r="D45" s="37"/>
      <c r="E45" s="36"/>
      <c r="F45" s="36"/>
      <c r="G45" s="40"/>
      <c r="H45" s="41"/>
      <c r="I45" s="151"/>
      <c r="J45" s="253"/>
      <c r="K45" s="142"/>
    </row>
    <row r="46" spans="1:11" x14ac:dyDescent="0.25">
      <c r="A46" s="245"/>
      <c r="B46" s="236"/>
      <c r="C46" s="37"/>
      <c r="D46" s="37"/>
      <c r="E46" s="36"/>
      <c r="F46" s="36"/>
      <c r="G46" s="40"/>
      <c r="H46" s="41"/>
      <c r="I46" s="151"/>
      <c r="J46" s="253"/>
      <c r="K46" s="142"/>
    </row>
    <row r="47" spans="1:11" x14ac:dyDescent="0.25">
      <c r="A47" s="245"/>
      <c r="B47" s="236"/>
      <c r="C47" s="37"/>
      <c r="D47" s="37"/>
      <c r="E47" s="36"/>
      <c r="F47" s="36"/>
      <c r="G47" s="40"/>
      <c r="H47" s="41"/>
      <c r="I47" s="151"/>
      <c r="J47" s="253"/>
      <c r="K47" s="142"/>
    </row>
    <row r="48" spans="1:11" x14ac:dyDescent="0.25">
      <c r="A48" s="245"/>
      <c r="B48" s="236"/>
      <c r="C48" s="37"/>
      <c r="D48" s="37"/>
      <c r="E48" s="36"/>
      <c r="F48" s="36"/>
      <c r="G48" s="40"/>
      <c r="H48" s="41"/>
      <c r="I48" s="151"/>
      <c r="J48" s="253"/>
      <c r="K48" s="142"/>
    </row>
    <row r="49" spans="1:11" x14ac:dyDescent="0.25">
      <c r="A49" s="245"/>
      <c r="B49" s="236"/>
      <c r="C49" s="37"/>
      <c r="D49" s="37"/>
      <c r="E49" s="36"/>
      <c r="F49" s="36"/>
      <c r="G49" s="40"/>
      <c r="H49" s="41"/>
      <c r="I49" s="151"/>
      <c r="J49" s="253"/>
      <c r="K49" s="142"/>
    </row>
    <row r="50" spans="1:11" x14ac:dyDescent="0.25">
      <c r="A50" s="246"/>
      <c r="B50" s="237"/>
      <c r="C50" s="157"/>
      <c r="D50" s="157"/>
      <c r="E50" s="102"/>
      <c r="F50" s="102"/>
      <c r="G50" s="158"/>
      <c r="H50" s="159"/>
      <c r="I50" s="160"/>
      <c r="J50" s="254"/>
      <c r="K50" s="142"/>
    </row>
    <row r="51" spans="1:11" collapsed="1" x14ac:dyDescent="0.25">
      <c r="A51" s="149"/>
      <c r="B51" s="247">
        <f>Eelarve!E15</f>
        <v>0</v>
      </c>
      <c r="C51" s="247">
        <f>Eelarve!F15</f>
        <v>0</v>
      </c>
      <c r="D51" s="247">
        <f>Eelarve!G15</f>
        <v>0</v>
      </c>
      <c r="E51" s="255"/>
      <c r="F51" s="256"/>
      <c r="G51" s="256"/>
      <c r="H51" s="256"/>
      <c r="I51" s="257"/>
      <c r="J51" s="264">
        <f>B51-C53-D53</f>
        <v>0</v>
      </c>
      <c r="K51" s="142"/>
    </row>
    <row r="52" spans="1:11" ht="3.75" customHeight="1" x14ac:dyDescent="0.25">
      <c r="A52" s="243" t="str">
        <f>Eelarve!A15</f>
        <v>1.4.</v>
      </c>
      <c r="B52" s="248"/>
      <c r="C52" s="248"/>
      <c r="D52" s="248"/>
      <c r="E52" s="258"/>
      <c r="F52" s="259"/>
      <c r="G52" s="259"/>
      <c r="H52" s="259"/>
      <c r="I52" s="260"/>
      <c r="J52" s="265"/>
      <c r="K52" s="142"/>
    </row>
    <row r="53" spans="1:11" ht="17.25" customHeight="1" x14ac:dyDescent="0.25">
      <c r="A53" s="243"/>
      <c r="B53" s="235"/>
      <c r="C53" s="21">
        <f>SUM(C54:C61)</f>
        <v>0</v>
      </c>
      <c r="D53" s="21">
        <f>SUM(D54:D61)</f>
        <v>0</v>
      </c>
      <c r="E53" s="261"/>
      <c r="F53" s="262"/>
      <c r="G53" s="262"/>
      <c r="H53" s="262"/>
      <c r="I53" s="263"/>
      <c r="J53" s="266"/>
      <c r="K53" s="142"/>
    </row>
    <row r="54" spans="1:11" x14ac:dyDescent="0.25">
      <c r="A54" s="244"/>
      <c r="B54" s="236"/>
      <c r="C54" s="37"/>
      <c r="D54" s="37"/>
      <c r="E54" s="36"/>
      <c r="F54" s="150"/>
      <c r="G54" s="40"/>
      <c r="H54" s="41"/>
      <c r="I54" s="151"/>
      <c r="J54" s="252"/>
      <c r="K54" s="142"/>
    </row>
    <row r="55" spans="1:11" x14ac:dyDescent="0.25">
      <c r="A55" s="244"/>
      <c r="B55" s="236"/>
      <c r="C55" s="37"/>
      <c r="D55" s="37"/>
      <c r="E55" s="36"/>
      <c r="F55" s="150"/>
      <c r="G55" s="40"/>
      <c r="H55" s="41"/>
      <c r="I55" s="151"/>
      <c r="J55" s="253"/>
      <c r="K55" s="142"/>
    </row>
    <row r="56" spans="1:11" x14ac:dyDescent="0.25">
      <c r="A56" s="245"/>
      <c r="B56" s="236"/>
      <c r="C56" s="37"/>
      <c r="D56" s="37"/>
      <c r="E56" s="36"/>
      <c r="F56" s="36"/>
      <c r="G56" s="40"/>
      <c r="H56" s="41"/>
      <c r="I56" s="151"/>
      <c r="J56" s="253"/>
      <c r="K56" s="142"/>
    </row>
    <row r="57" spans="1:11" x14ac:dyDescent="0.25">
      <c r="A57" s="245"/>
      <c r="B57" s="236"/>
      <c r="C57" s="37"/>
      <c r="D57" s="37"/>
      <c r="E57" s="36"/>
      <c r="F57" s="36"/>
      <c r="G57" s="40"/>
      <c r="H57" s="41"/>
      <c r="I57" s="151"/>
      <c r="J57" s="253"/>
      <c r="K57" s="142"/>
    </row>
    <row r="58" spans="1:11" x14ac:dyDescent="0.25">
      <c r="A58" s="245"/>
      <c r="B58" s="236"/>
      <c r="C58" s="37"/>
      <c r="D58" s="37"/>
      <c r="E58" s="36"/>
      <c r="F58" s="36"/>
      <c r="G58" s="40"/>
      <c r="H58" s="41"/>
      <c r="I58" s="151"/>
      <c r="J58" s="253"/>
      <c r="K58" s="142"/>
    </row>
    <row r="59" spans="1:11" x14ac:dyDescent="0.25">
      <c r="A59" s="245"/>
      <c r="B59" s="236"/>
      <c r="C59" s="37"/>
      <c r="D59" s="37"/>
      <c r="E59" s="36"/>
      <c r="F59" s="36"/>
      <c r="G59" s="40"/>
      <c r="H59" s="41"/>
      <c r="I59" s="151"/>
      <c r="J59" s="253"/>
      <c r="K59" s="142"/>
    </row>
    <row r="60" spans="1:11" x14ac:dyDescent="0.25">
      <c r="A60" s="245"/>
      <c r="B60" s="236"/>
      <c r="C60" s="37"/>
      <c r="D60" s="37"/>
      <c r="E60" s="36"/>
      <c r="F60" s="36"/>
      <c r="G60" s="40"/>
      <c r="H60" s="41"/>
      <c r="I60" s="151"/>
      <c r="J60" s="253"/>
      <c r="K60" s="142"/>
    </row>
    <row r="61" spans="1:11" x14ac:dyDescent="0.25">
      <c r="A61" s="246"/>
      <c r="B61" s="237"/>
      <c r="C61" s="157"/>
      <c r="D61" s="157"/>
      <c r="E61" s="102"/>
      <c r="F61" s="102"/>
      <c r="G61" s="158"/>
      <c r="H61" s="159"/>
      <c r="I61" s="160"/>
      <c r="J61" s="254"/>
      <c r="K61" s="142"/>
    </row>
    <row r="62" spans="1:11" x14ac:dyDescent="0.25">
      <c r="A62" s="149"/>
      <c r="B62" s="247">
        <f>Eelarve!E16</f>
        <v>0</v>
      </c>
      <c r="C62" s="247">
        <f>Eelarve!F16</f>
        <v>0</v>
      </c>
      <c r="D62" s="247">
        <f>Eelarve!G16</f>
        <v>0</v>
      </c>
      <c r="E62" s="255"/>
      <c r="F62" s="256"/>
      <c r="G62" s="256"/>
      <c r="H62" s="256"/>
      <c r="I62" s="257"/>
      <c r="J62" s="264">
        <f>B62-C64-D64</f>
        <v>0</v>
      </c>
      <c r="K62" s="142"/>
    </row>
    <row r="63" spans="1:11" ht="4.5" customHeight="1" x14ac:dyDescent="0.25">
      <c r="A63" s="243" t="str">
        <f>Eelarve!A16</f>
        <v>1.5.</v>
      </c>
      <c r="B63" s="248"/>
      <c r="C63" s="248"/>
      <c r="D63" s="248"/>
      <c r="E63" s="258"/>
      <c r="F63" s="259"/>
      <c r="G63" s="259"/>
      <c r="H63" s="259"/>
      <c r="I63" s="260"/>
      <c r="J63" s="265"/>
      <c r="K63" s="142"/>
    </row>
    <row r="64" spans="1:11" ht="14.25" customHeight="1" x14ac:dyDescent="0.25">
      <c r="A64" s="243"/>
      <c r="B64" s="235"/>
      <c r="C64" s="21">
        <f>SUM(C65:C71)</f>
        <v>0</v>
      </c>
      <c r="D64" s="21">
        <f>SUM(D65:D71)</f>
        <v>0</v>
      </c>
      <c r="E64" s="261"/>
      <c r="F64" s="262"/>
      <c r="G64" s="262"/>
      <c r="H64" s="262"/>
      <c r="I64" s="263"/>
      <c r="J64" s="266"/>
      <c r="K64" s="142"/>
    </row>
    <row r="65" spans="1:15" x14ac:dyDescent="0.25">
      <c r="A65" s="244"/>
      <c r="B65" s="236"/>
      <c r="C65" s="37"/>
      <c r="D65" s="37"/>
      <c r="E65" s="36"/>
      <c r="F65" s="150"/>
      <c r="G65" s="35"/>
      <c r="H65" s="39"/>
      <c r="I65" s="151"/>
      <c r="J65" s="252"/>
      <c r="K65" s="142"/>
    </row>
    <row r="66" spans="1:15" x14ac:dyDescent="0.25">
      <c r="A66" s="244"/>
      <c r="B66" s="236"/>
      <c r="C66" s="37"/>
      <c r="D66" s="37"/>
      <c r="E66" s="36"/>
      <c r="F66" s="150"/>
      <c r="G66" s="35"/>
      <c r="H66" s="39"/>
      <c r="I66" s="151"/>
      <c r="J66" s="253"/>
      <c r="K66" s="142"/>
    </row>
    <row r="67" spans="1:15" x14ac:dyDescent="0.25">
      <c r="A67" s="244"/>
      <c r="B67" s="236"/>
      <c r="C67" s="37"/>
      <c r="D67" s="37"/>
      <c r="E67" s="36"/>
      <c r="F67" s="36"/>
      <c r="G67" s="35"/>
      <c r="H67" s="39"/>
      <c r="I67" s="151"/>
      <c r="J67" s="253"/>
      <c r="K67" s="142"/>
    </row>
    <row r="68" spans="1:15" x14ac:dyDescent="0.25">
      <c r="A68" s="244"/>
      <c r="B68" s="236"/>
      <c r="C68" s="37"/>
      <c r="D68" s="37"/>
      <c r="E68" s="36"/>
      <c r="F68" s="36"/>
      <c r="G68" s="35"/>
      <c r="H68" s="39"/>
      <c r="I68" s="151"/>
      <c r="J68" s="253"/>
      <c r="K68" s="142"/>
    </row>
    <row r="69" spans="1:15" x14ac:dyDescent="0.25">
      <c r="A69" s="245"/>
      <c r="B69" s="236"/>
      <c r="C69" s="37"/>
      <c r="D69" s="37"/>
      <c r="E69" s="36"/>
      <c r="F69" s="36"/>
      <c r="G69" s="35"/>
      <c r="H69" s="39"/>
      <c r="I69" s="151"/>
      <c r="J69" s="253"/>
      <c r="K69" s="142"/>
    </row>
    <row r="70" spans="1:15" x14ac:dyDescent="0.25">
      <c r="A70" s="245"/>
      <c r="B70" s="236"/>
      <c r="C70" s="37"/>
      <c r="D70" s="37"/>
      <c r="E70" s="36"/>
      <c r="F70" s="36"/>
      <c r="G70" s="35"/>
      <c r="H70" s="39"/>
      <c r="I70" s="151"/>
      <c r="J70" s="253"/>
      <c r="K70" s="142"/>
    </row>
    <row r="71" spans="1:15" x14ac:dyDescent="0.25">
      <c r="A71" s="246"/>
      <c r="B71" s="237"/>
      <c r="C71" s="157"/>
      <c r="D71" s="157"/>
      <c r="E71" s="102"/>
      <c r="F71" s="102"/>
      <c r="G71" s="103"/>
      <c r="H71" s="104"/>
      <c r="I71" s="160"/>
      <c r="J71" s="254"/>
      <c r="K71" s="142"/>
    </row>
    <row r="72" spans="1:15" x14ac:dyDescent="0.25">
      <c r="A72" s="149"/>
      <c r="B72" s="247">
        <f>Eelarve!E17</f>
        <v>0</v>
      </c>
      <c r="C72" s="247">
        <f>Eelarve!F17</f>
        <v>0</v>
      </c>
      <c r="D72" s="247">
        <f>Eelarve!G17</f>
        <v>0</v>
      </c>
      <c r="E72" s="255"/>
      <c r="F72" s="256"/>
      <c r="G72" s="256"/>
      <c r="H72" s="256"/>
      <c r="I72" s="257"/>
      <c r="J72" s="264">
        <f>B72-C74-D74</f>
        <v>0</v>
      </c>
      <c r="K72" s="142"/>
    </row>
    <row r="73" spans="1:15" ht="4.5" customHeight="1" x14ac:dyDescent="0.25">
      <c r="A73" s="243" t="str">
        <f>Eelarve!A17</f>
        <v>1.6.</v>
      </c>
      <c r="B73" s="248"/>
      <c r="C73" s="248"/>
      <c r="D73" s="248"/>
      <c r="E73" s="258"/>
      <c r="F73" s="259"/>
      <c r="G73" s="259"/>
      <c r="H73" s="259"/>
      <c r="I73" s="260"/>
      <c r="J73" s="265"/>
      <c r="K73" s="142"/>
    </row>
    <row r="74" spans="1:15" ht="15.75" customHeight="1" x14ac:dyDescent="0.25">
      <c r="A74" s="243"/>
      <c r="B74" s="235"/>
      <c r="C74" s="21">
        <f>SUM(C75:C81)</f>
        <v>0</v>
      </c>
      <c r="D74" s="21">
        <f>SUM(D75:D81)</f>
        <v>0</v>
      </c>
      <c r="E74" s="261"/>
      <c r="F74" s="262"/>
      <c r="G74" s="262"/>
      <c r="H74" s="262"/>
      <c r="I74" s="263"/>
      <c r="J74" s="266"/>
      <c r="K74" s="142"/>
    </row>
    <row r="75" spans="1:15" x14ac:dyDescent="0.25">
      <c r="A75" s="244"/>
      <c r="B75" s="236"/>
      <c r="C75" s="37"/>
      <c r="D75" s="37"/>
      <c r="E75" s="36"/>
      <c r="F75" s="150"/>
      <c r="G75" s="35"/>
      <c r="H75" s="39"/>
      <c r="I75" s="151"/>
      <c r="J75" s="252"/>
      <c r="K75" s="142"/>
    </row>
    <row r="76" spans="1:15" x14ac:dyDescent="0.25">
      <c r="A76" s="244"/>
      <c r="B76" s="236"/>
      <c r="C76" s="37"/>
      <c r="D76" s="37"/>
      <c r="E76" s="36"/>
      <c r="F76" s="150"/>
      <c r="G76" s="35"/>
      <c r="H76" s="39"/>
      <c r="I76" s="151"/>
      <c r="J76" s="253"/>
      <c r="K76" s="142"/>
    </row>
    <row r="77" spans="1:15" x14ac:dyDescent="0.25">
      <c r="A77" s="244"/>
      <c r="B77" s="236"/>
      <c r="C77" s="37"/>
      <c r="D77" s="37"/>
      <c r="E77" s="36"/>
      <c r="F77" s="36"/>
      <c r="G77" s="35"/>
      <c r="H77" s="39"/>
      <c r="I77" s="151"/>
      <c r="J77" s="253"/>
      <c r="K77" s="142"/>
    </row>
    <row r="78" spans="1:15" x14ac:dyDescent="0.25">
      <c r="A78" s="244"/>
      <c r="B78" s="236"/>
      <c r="C78" s="37"/>
      <c r="D78" s="37"/>
      <c r="E78" s="36"/>
      <c r="F78" s="36"/>
      <c r="G78" s="35"/>
      <c r="H78" s="39"/>
      <c r="I78" s="151"/>
      <c r="J78" s="253"/>
      <c r="K78" s="142"/>
    </row>
    <row r="79" spans="1:15" x14ac:dyDescent="0.25">
      <c r="A79" s="244"/>
      <c r="B79" s="236"/>
      <c r="C79" s="37"/>
      <c r="D79" s="37"/>
      <c r="E79" s="36"/>
      <c r="F79" s="36"/>
      <c r="G79" s="35"/>
      <c r="H79" s="39"/>
      <c r="I79" s="151"/>
      <c r="J79" s="253"/>
      <c r="K79" s="142"/>
      <c r="O79" s="143" t="s">
        <v>41</v>
      </c>
    </row>
    <row r="80" spans="1:15" x14ac:dyDescent="0.25">
      <c r="A80" s="245"/>
      <c r="B80" s="236"/>
      <c r="C80" s="37"/>
      <c r="D80" s="37"/>
      <c r="E80" s="36"/>
      <c r="F80" s="36"/>
      <c r="G80" s="35"/>
      <c r="H80" s="39" t="s">
        <v>41</v>
      </c>
      <c r="I80" s="151"/>
      <c r="J80" s="253"/>
      <c r="K80" s="142"/>
    </row>
    <row r="81" spans="1:15" x14ac:dyDescent="0.25">
      <c r="A81" s="246"/>
      <c r="B81" s="237"/>
      <c r="C81" s="157"/>
      <c r="D81" s="157"/>
      <c r="E81" s="102"/>
      <c r="F81" s="102"/>
      <c r="G81" s="103"/>
      <c r="H81" s="104"/>
      <c r="I81" s="160"/>
      <c r="J81" s="254"/>
      <c r="K81" s="142"/>
    </row>
    <row r="82" spans="1:15" ht="13.15" customHeight="1" x14ac:dyDescent="0.25">
      <c r="A82" s="267" t="str">
        <f>Eelarve!A18</f>
        <v>1.7. Töötuskindlustusmakse 0,8%</v>
      </c>
      <c r="B82" s="279">
        <f>Eelarve!E18</f>
        <v>0</v>
      </c>
      <c r="C82" s="279">
        <f>Eelarve!F18</f>
        <v>0</v>
      </c>
      <c r="D82" s="279">
        <f>Eelarve!G18</f>
        <v>0</v>
      </c>
      <c r="E82" s="270" t="s">
        <v>62</v>
      </c>
      <c r="F82" s="271"/>
      <c r="G82" s="271"/>
      <c r="H82" s="271"/>
      <c r="I82" s="272"/>
      <c r="J82" s="264">
        <f>B82-C84-D84</f>
        <v>0</v>
      </c>
      <c r="K82" s="142"/>
    </row>
    <row r="83" spans="1:15" ht="4.1500000000000004" customHeight="1" x14ac:dyDescent="0.25">
      <c r="A83" s="268"/>
      <c r="B83" s="248"/>
      <c r="C83" s="248"/>
      <c r="D83" s="248"/>
      <c r="E83" s="273"/>
      <c r="F83" s="274"/>
      <c r="G83" s="274"/>
      <c r="H83" s="274"/>
      <c r="I83" s="275"/>
      <c r="J83" s="265"/>
      <c r="K83" s="142"/>
    </row>
    <row r="84" spans="1:15" ht="28.15" customHeight="1" x14ac:dyDescent="0.25">
      <c r="A84" s="268"/>
      <c r="B84" s="235"/>
      <c r="C84" s="21">
        <f>((C11+C27+C42+C53+C64+C74)*0.8%)+C87+C86+C85</f>
        <v>0</v>
      </c>
      <c r="D84" s="21">
        <f>((D11+D27+D42+D53+D64+D74)*0.8%)+D87+D86+D85</f>
        <v>0</v>
      </c>
      <c r="E84" s="276"/>
      <c r="F84" s="277"/>
      <c r="G84" s="277"/>
      <c r="H84" s="277"/>
      <c r="I84" s="278"/>
      <c r="J84" s="266"/>
      <c r="K84" s="142"/>
    </row>
    <row r="85" spans="1:15" ht="15.75" customHeight="1" x14ac:dyDescent="0.25">
      <c r="A85" s="268"/>
      <c r="B85" s="236"/>
      <c r="C85" s="117"/>
      <c r="D85" s="117"/>
      <c r="E85" s="118"/>
      <c r="F85" s="118"/>
      <c r="G85" s="118"/>
      <c r="H85" s="118"/>
      <c r="I85" s="119"/>
      <c r="J85" s="163"/>
      <c r="K85" s="142"/>
      <c r="O85" s="143" t="s">
        <v>41</v>
      </c>
    </row>
    <row r="86" spans="1:15" ht="15.75" customHeight="1" x14ac:dyDescent="0.25">
      <c r="A86" s="268"/>
      <c r="B86" s="236"/>
      <c r="C86" s="120"/>
      <c r="D86" s="120"/>
      <c r="E86" s="118"/>
      <c r="F86" s="118"/>
      <c r="G86" s="118"/>
      <c r="H86" s="118"/>
      <c r="I86" s="121"/>
      <c r="J86" s="163"/>
      <c r="K86" s="142"/>
      <c r="O86" s="143" t="s">
        <v>41</v>
      </c>
    </row>
    <row r="87" spans="1:15" ht="16.899999999999999" customHeight="1" x14ac:dyDescent="0.25">
      <c r="A87" s="269"/>
      <c r="B87" s="237"/>
      <c r="C87" s="157"/>
      <c r="D87" s="157"/>
      <c r="E87" s="102"/>
      <c r="F87" s="164"/>
      <c r="G87" s="103"/>
      <c r="H87" s="104"/>
      <c r="I87" s="160"/>
      <c r="J87" s="165"/>
      <c r="K87" s="142"/>
    </row>
    <row r="88" spans="1:15" x14ac:dyDescent="0.25">
      <c r="A88" s="267" t="str">
        <f>Eelarve!A19</f>
        <v>1.8. Sotsiaalmaks 33%</v>
      </c>
      <c r="B88" s="247">
        <f>Eelarve!E19</f>
        <v>0</v>
      </c>
      <c r="C88" s="247">
        <f>Eelarve!F19</f>
        <v>0</v>
      </c>
      <c r="D88" s="247">
        <f>Eelarve!G19</f>
        <v>0</v>
      </c>
      <c r="E88" s="270" t="s">
        <v>64</v>
      </c>
      <c r="F88" s="271"/>
      <c r="G88" s="271"/>
      <c r="H88" s="271"/>
      <c r="I88" s="272"/>
      <c r="J88" s="265">
        <f>B88-C90-D90</f>
        <v>0</v>
      </c>
      <c r="K88" s="142"/>
    </row>
    <row r="89" spans="1:15" ht="4.5" customHeight="1" x14ac:dyDescent="0.25">
      <c r="A89" s="268"/>
      <c r="B89" s="248"/>
      <c r="C89" s="248"/>
      <c r="D89" s="248"/>
      <c r="E89" s="273"/>
      <c r="F89" s="274"/>
      <c r="G89" s="274"/>
      <c r="H89" s="274"/>
      <c r="I89" s="275"/>
      <c r="J89" s="265"/>
      <c r="K89" s="142"/>
    </row>
    <row r="90" spans="1:15" ht="30.65" customHeight="1" x14ac:dyDescent="0.25">
      <c r="A90" s="268"/>
      <c r="B90" s="235"/>
      <c r="C90" s="21">
        <f>((C11+C27+C42+C53+C64+C74)*33%)+C94+C93+C92+C91</f>
        <v>0</v>
      </c>
      <c r="D90" s="21">
        <f>((D11+D27+D42+D53+D64+D74)*33%)+D94+D93+D92+D91</f>
        <v>0</v>
      </c>
      <c r="E90" s="276"/>
      <c r="F90" s="277"/>
      <c r="G90" s="277"/>
      <c r="H90" s="277"/>
      <c r="I90" s="278"/>
      <c r="J90" s="266"/>
      <c r="K90" s="142"/>
    </row>
    <row r="91" spans="1:15" x14ac:dyDescent="0.25">
      <c r="A91" s="268"/>
      <c r="B91" s="236"/>
      <c r="C91" s="37"/>
      <c r="D91" s="37"/>
      <c r="E91" s="280"/>
      <c r="F91" s="281"/>
      <c r="G91" s="281"/>
      <c r="H91" s="282"/>
      <c r="I91" s="151"/>
      <c r="J91" s="166"/>
      <c r="K91" s="142"/>
    </row>
    <row r="92" spans="1:15" x14ac:dyDescent="0.25">
      <c r="A92" s="268"/>
      <c r="B92" s="236"/>
      <c r="C92" s="37"/>
      <c r="D92" s="37"/>
      <c r="E92" s="36"/>
      <c r="F92" s="150"/>
      <c r="G92" s="35"/>
      <c r="H92" s="39"/>
      <c r="I92" s="151"/>
      <c r="J92" s="166"/>
      <c r="K92" s="142"/>
    </row>
    <row r="93" spans="1:15" x14ac:dyDescent="0.25">
      <c r="A93" s="268"/>
      <c r="B93" s="236"/>
      <c r="C93" s="37"/>
      <c r="D93" s="37"/>
      <c r="E93" s="36"/>
      <c r="F93" s="150"/>
      <c r="G93" s="35"/>
      <c r="H93" s="39"/>
      <c r="I93" s="151"/>
      <c r="J93" s="166"/>
      <c r="K93" s="142"/>
    </row>
    <row r="94" spans="1:15" x14ac:dyDescent="0.25">
      <c r="A94" s="268"/>
      <c r="B94" s="236"/>
      <c r="C94" s="37"/>
      <c r="D94" s="37"/>
      <c r="E94" s="36"/>
      <c r="F94" s="150"/>
      <c r="G94" s="35"/>
      <c r="H94" s="39"/>
      <c r="I94" s="151"/>
      <c r="J94" s="166"/>
      <c r="K94" s="142"/>
    </row>
    <row r="98" spans="15:15" x14ac:dyDescent="0.25">
      <c r="O98" s="143" t="s">
        <v>41</v>
      </c>
    </row>
  </sheetData>
  <sheetProtection insertRows="0"/>
  <mergeCells count="71">
    <mergeCell ref="A82:A87"/>
    <mergeCell ref="A88:A94"/>
    <mergeCell ref="E88:I90"/>
    <mergeCell ref="J88:J90"/>
    <mergeCell ref="B90:B94"/>
    <mergeCell ref="B88:B89"/>
    <mergeCell ref="C88:C89"/>
    <mergeCell ref="D88:D89"/>
    <mergeCell ref="J82:J84"/>
    <mergeCell ref="B84:B87"/>
    <mergeCell ref="B82:B83"/>
    <mergeCell ref="C82:C83"/>
    <mergeCell ref="D82:D83"/>
    <mergeCell ref="E82:I84"/>
    <mergeCell ref="E91:H91"/>
    <mergeCell ref="B62:B63"/>
    <mergeCell ref="C62:C63"/>
    <mergeCell ref="D62:D63"/>
    <mergeCell ref="J72:J74"/>
    <mergeCell ref="A73:A81"/>
    <mergeCell ref="B74:B81"/>
    <mergeCell ref="J75:J81"/>
    <mergeCell ref="B72:B73"/>
    <mergeCell ref="C72:C73"/>
    <mergeCell ref="D72:D73"/>
    <mergeCell ref="E72:I74"/>
    <mergeCell ref="J62:J64"/>
    <mergeCell ref="A63:A71"/>
    <mergeCell ref="B64:B71"/>
    <mergeCell ref="J65:J71"/>
    <mergeCell ref="E62:I64"/>
    <mergeCell ref="J54:J61"/>
    <mergeCell ref="E9:I11"/>
    <mergeCell ref="J9:J11"/>
    <mergeCell ref="E40:I42"/>
    <mergeCell ref="J40:J42"/>
    <mergeCell ref="E51:I53"/>
    <mergeCell ref="J51:J53"/>
    <mergeCell ref="J43:J50"/>
    <mergeCell ref="J12:J24"/>
    <mergeCell ref="J25:J27"/>
    <mergeCell ref="C51:C52"/>
    <mergeCell ref="D51:D52"/>
    <mergeCell ref="A41:A50"/>
    <mergeCell ref="B42:B50"/>
    <mergeCell ref="A52:A61"/>
    <mergeCell ref="B53:B61"/>
    <mergeCell ref="B51:B52"/>
    <mergeCell ref="A26:A39"/>
    <mergeCell ref="B27:B39"/>
    <mergeCell ref="J28:J39"/>
    <mergeCell ref="B40:B41"/>
    <mergeCell ref="C40:C41"/>
    <mergeCell ref="D40:D41"/>
    <mergeCell ref="B11:B24"/>
    <mergeCell ref="C6:I6"/>
    <mergeCell ref="J6:J8"/>
    <mergeCell ref="A10:A24"/>
    <mergeCell ref="B9:B10"/>
    <mergeCell ref="C9:C10"/>
    <mergeCell ref="D9:D10"/>
    <mergeCell ref="G7:G8"/>
    <mergeCell ref="A6:A8"/>
    <mergeCell ref="B1:G1"/>
    <mergeCell ref="H7:H8"/>
    <mergeCell ref="I7:I8"/>
    <mergeCell ref="B6:B8"/>
    <mergeCell ref="C7:D7"/>
    <mergeCell ref="E7:E8"/>
    <mergeCell ref="F7:F8"/>
    <mergeCell ref="H2:H3"/>
  </mergeCells>
  <pageMargins left="0.31496062992125984" right="0.31496062992125984" top="0.55118110236220474" bottom="0.15748031496062992" header="0.31496062992125984" footer="0.31496062992125984"/>
  <pageSetup paperSize="9" scale="87" orientation="landscape" blackAndWhite="1" verticalDpi="300" r:id="rId1"/>
  <headerFooter>
    <oddHeader>&amp;L&amp;"Arial,Italic"&amp;9&amp;F&amp;R&amp;"Arial,Italic"&amp;9&amp;A, lk &amp;P (&amp;N)</oddHeader>
  </headerFooter>
  <rowBreaks count="2" manualBreakCount="2">
    <brk id="44" max="9" man="1"/>
    <brk id="8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1:K121"/>
  <sheetViews>
    <sheetView showGridLines="0" zoomScaleNormal="100" workbookViewId="0">
      <pane ySplit="8" topLeftCell="A48" activePane="bottomLeft" state="frozen"/>
      <selection pane="bottomLeft" activeCell="F4" sqref="F4"/>
    </sheetView>
  </sheetViews>
  <sheetFormatPr defaultColWidth="9.1796875" defaultRowHeight="12.5" x14ac:dyDescent="0.25"/>
  <cols>
    <col min="1" max="1" width="16.453125" customWidth="1"/>
    <col min="2" max="7" width="10" style="2" customWidth="1"/>
    <col min="8" max="8" width="48.54296875" style="32" customWidth="1"/>
    <col min="9" max="9" width="12.81640625" style="2" customWidth="1"/>
    <col min="10" max="10" width="11.453125" style="2" customWidth="1"/>
    <col min="11" max="11" width="6.1796875" customWidth="1"/>
  </cols>
  <sheetData>
    <row r="1" spans="1:11" ht="15" customHeight="1" x14ac:dyDescent="0.25">
      <c r="A1" s="6" t="s">
        <v>111</v>
      </c>
      <c r="B1" s="131"/>
      <c r="C1" s="131"/>
      <c r="D1" s="131" t="str">
        <f>Eelarve!B2</f>
        <v>(taotleja nimi)</v>
      </c>
      <c r="E1" s="131"/>
      <c r="F1" s="131"/>
      <c r="G1" s="144"/>
      <c r="H1" s="141"/>
      <c r="I1" s="8"/>
      <c r="J1" s="131"/>
      <c r="K1" s="9"/>
    </row>
    <row r="2" spans="1:11" ht="15" customHeight="1" x14ac:dyDescent="0.25">
      <c r="A2" s="10" t="s">
        <v>66</v>
      </c>
      <c r="B2" s="131"/>
      <c r="C2" s="131"/>
      <c r="D2" s="131"/>
      <c r="E2" s="131"/>
      <c r="F2" s="131"/>
      <c r="G2" s="144"/>
      <c r="H2" s="234"/>
      <c r="I2" s="145"/>
      <c r="J2" s="24"/>
      <c r="K2" s="9"/>
    </row>
    <row r="3" spans="1:11" ht="15" customHeight="1" x14ac:dyDescent="0.3">
      <c r="A3" s="22" t="s">
        <v>8</v>
      </c>
      <c r="B3" s="42">
        <f>Eelarve!E20</f>
        <v>0</v>
      </c>
      <c r="C3" s="42">
        <f>Eelarve!F20</f>
        <v>0</v>
      </c>
      <c r="D3" s="42">
        <f>Eelarve!G20</f>
        <v>0</v>
      </c>
      <c r="E3" s="11"/>
      <c r="F3" s="131"/>
      <c r="G3" s="12"/>
      <c r="H3" s="234"/>
      <c r="I3" s="8"/>
      <c r="J3" s="146" t="s">
        <v>11</v>
      </c>
      <c r="K3" s="9"/>
    </row>
    <row r="4" spans="1:11" s="4" customFormat="1" ht="15" customHeight="1" x14ac:dyDescent="0.25">
      <c r="A4" s="13" t="s">
        <v>9</v>
      </c>
      <c r="B4" s="43"/>
      <c r="C4" s="43">
        <f>C11+C24+C36+C48+C59+C69+C80+C91+C102+C113</f>
        <v>0</v>
      </c>
      <c r="D4" s="43">
        <f>D11+D24+D36+D48+D59+D69+D80+D91+D102+D113</f>
        <v>0</v>
      </c>
      <c r="E4" s="14"/>
      <c r="F4" s="14"/>
      <c r="G4" s="15"/>
      <c r="H4" s="33"/>
      <c r="I4" s="16"/>
      <c r="J4" s="44">
        <f>B3-C4-D4</f>
        <v>0</v>
      </c>
      <c r="K4" s="17"/>
    </row>
    <row r="5" spans="1:11" ht="15" customHeight="1" x14ac:dyDescent="0.25">
      <c r="A5" s="18"/>
      <c r="B5" s="23" t="e">
        <f>(C4+D4)/B3</f>
        <v>#DIV/0!</v>
      </c>
      <c r="C5" s="147" t="str">
        <f>IF(C3&gt;0,C4/C3,"")</f>
        <v/>
      </c>
      <c r="D5" s="147" t="str">
        <f>IF(D3&gt;0,D4/D3,"")</f>
        <v/>
      </c>
      <c r="E5" s="131"/>
      <c r="F5" s="131"/>
      <c r="G5" s="144"/>
      <c r="H5" s="141"/>
      <c r="I5" s="8"/>
      <c r="J5" s="131"/>
      <c r="K5" s="9"/>
    </row>
    <row r="6" spans="1:11" s="1" customFormat="1" ht="15" customHeight="1" x14ac:dyDescent="0.25">
      <c r="A6" s="249" t="s">
        <v>65</v>
      </c>
      <c r="B6" s="229" t="s">
        <v>5</v>
      </c>
      <c r="C6" s="238" t="s">
        <v>77</v>
      </c>
      <c r="D6" s="238"/>
      <c r="E6" s="238"/>
      <c r="F6" s="238"/>
      <c r="G6" s="238"/>
      <c r="H6" s="238"/>
      <c r="I6" s="239"/>
      <c r="J6" s="286" t="s">
        <v>7</v>
      </c>
      <c r="K6" s="19"/>
    </row>
    <row r="7" spans="1:11" s="1" customFormat="1" ht="15" customHeight="1" x14ac:dyDescent="0.25">
      <c r="A7" s="250"/>
      <c r="B7" s="230"/>
      <c r="C7" s="232" t="s">
        <v>6</v>
      </c>
      <c r="D7" s="233"/>
      <c r="E7" s="225" t="s">
        <v>10</v>
      </c>
      <c r="F7" s="225" t="s">
        <v>78</v>
      </c>
      <c r="G7" s="225" t="s">
        <v>76</v>
      </c>
      <c r="H7" s="225" t="s">
        <v>80</v>
      </c>
      <c r="I7" s="227" t="s">
        <v>82</v>
      </c>
      <c r="J7" s="287"/>
      <c r="K7" s="19"/>
    </row>
    <row r="8" spans="1:11" ht="52.5" customHeight="1" x14ac:dyDescent="0.25">
      <c r="A8" s="251"/>
      <c r="B8" s="231"/>
      <c r="C8" s="71" t="s">
        <v>69</v>
      </c>
      <c r="D8" s="71" t="s">
        <v>40</v>
      </c>
      <c r="E8" s="226"/>
      <c r="F8" s="226"/>
      <c r="G8" s="226"/>
      <c r="H8" s="226"/>
      <c r="I8" s="228"/>
      <c r="J8" s="288"/>
      <c r="K8" s="9"/>
    </row>
    <row r="9" spans="1:11" x14ac:dyDescent="0.25">
      <c r="A9" s="149"/>
      <c r="B9" s="247">
        <f>Eelarve!E21</f>
        <v>0</v>
      </c>
      <c r="C9" s="247">
        <f>Eelarve!F21</f>
        <v>0</v>
      </c>
      <c r="D9" s="247">
        <f>Eelarve!G21</f>
        <v>0</v>
      </c>
      <c r="E9" s="255"/>
      <c r="F9" s="256"/>
      <c r="G9" s="256"/>
      <c r="H9" s="256"/>
      <c r="I9" s="257"/>
      <c r="J9" s="264">
        <f>B9-C11-D11</f>
        <v>0</v>
      </c>
      <c r="K9" s="9"/>
    </row>
    <row r="10" spans="1:11" s="5" customFormat="1" ht="3.75" customHeight="1" x14ac:dyDescent="0.3">
      <c r="A10" s="243" t="str">
        <f>Eelarve!A21</f>
        <v xml:space="preserve">2.1. </v>
      </c>
      <c r="B10" s="248"/>
      <c r="C10" s="248"/>
      <c r="D10" s="248"/>
      <c r="E10" s="258"/>
      <c r="F10" s="259"/>
      <c r="G10" s="259"/>
      <c r="H10" s="259"/>
      <c r="I10" s="260"/>
      <c r="J10" s="265"/>
      <c r="K10" s="20"/>
    </row>
    <row r="11" spans="1:11" s="5" customFormat="1" ht="15.75" customHeight="1" x14ac:dyDescent="0.3">
      <c r="A11" s="243"/>
      <c r="B11" s="235"/>
      <c r="C11" s="21">
        <f>SUM(C12:C21)</f>
        <v>0</v>
      </c>
      <c r="D11" s="21">
        <f>SUM(D12:D21)</f>
        <v>0</v>
      </c>
      <c r="E11" s="261"/>
      <c r="F11" s="262"/>
      <c r="G11" s="262"/>
      <c r="H11" s="262"/>
      <c r="I11" s="263"/>
      <c r="J11" s="266"/>
      <c r="K11" s="20"/>
    </row>
    <row r="12" spans="1:11" x14ac:dyDescent="0.25">
      <c r="A12" s="244"/>
      <c r="B12" s="236"/>
      <c r="C12" s="37"/>
      <c r="D12" s="37"/>
      <c r="E12" s="36"/>
      <c r="F12" s="150"/>
      <c r="G12" s="40"/>
      <c r="H12" s="41"/>
      <c r="I12" s="151"/>
      <c r="J12" s="283"/>
      <c r="K12" s="9"/>
    </row>
    <row r="13" spans="1:11" x14ac:dyDescent="0.25">
      <c r="A13" s="244"/>
      <c r="B13" s="236"/>
      <c r="C13" s="37"/>
      <c r="D13" s="37"/>
      <c r="E13" s="36"/>
      <c r="F13" s="150"/>
      <c r="G13" s="40"/>
      <c r="H13" s="41"/>
      <c r="I13" s="151"/>
      <c r="J13" s="284"/>
      <c r="K13" s="9"/>
    </row>
    <row r="14" spans="1:11" x14ac:dyDescent="0.25">
      <c r="A14" s="244"/>
      <c r="B14" s="236"/>
      <c r="C14" s="37"/>
      <c r="D14" s="37"/>
      <c r="E14" s="36"/>
      <c r="F14" s="36"/>
      <c r="G14" s="40"/>
      <c r="H14" s="41"/>
      <c r="I14" s="151"/>
      <c r="J14" s="284"/>
      <c r="K14" s="9"/>
    </row>
    <row r="15" spans="1:11" x14ac:dyDescent="0.25">
      <c r="A15" s="244"/>
      <c r="B15" s="236"/>
      <c r="C15" s="37"/>
      <c r="D15" s="37"/>
      <c r="E15" s="36"/>
      <c r="F15" s="36"/>
      <c r="G15" s="40"/>
      <c r="H15" s="41"/>
      <c r="I15" s="151"/>
      <c r="J15" s="284"/>
      <c r="K15" s="9"/>
    </row>
    <row r="16" spans="1:11" x14ac:dyDescent="0.25">
      <c r="A16" s="245"/>
      <c r="B16" s="236"/>
      <c r="C16" s="37"/>
      <c r="D16" s="37"/>
      <c r="E16" s="36"/>
      <c r="F16" s="36"/>
      <c r="G16" s="40"/>
      <c r="H16" s="41"/>
      <c r="I16" s="151"/>
      <c r="J16" s="284"/>
      <c r="K16" s="9"/>
    </row>
    <row r="17" spans="1:11" x14ac:dyDescent="0.25">
      <c r="A17" s="245"/>
      <c r="B17" s="236"/>
      <c r="C17" s="37"/>
      <c r="D17" s="37"/>
      <c r="E17" s="36"/>
      <c r="F17" s="36"/>
      <c r="G17" s="40"/>
      <c r="H17" s="41"/>
      <c r="I17" s="151"/>
      <c r="J17" s="284"/>
      <c r="K17" s="9"/>
    </row>
    <row r="18" spans="1:11" x14ac:dyDescent="0.25">
      <c r="A18" s="245"/>
      <c r="B18" s="236"/>
      <c r="C18" s="37"/>
      <c r="D18" s="37"/>
      <c r="E18" s="36"/>
      <c r="F18" s="36"/>
      <c r="G18" s="40"/>
      <c r="H18" s="41"/>
      <c r="I18" s="151"/>
      <c r="J18" s="284"/>
      <c r="K18" s="9"/>
    </row>
    <row r="19" spans="1:11" x14ac:dyDescent="0.25">
      <c r="A19" s="245"/>
      <c r="B19" s="236"/>
      <c r="C19" s="37"/>
      <c r="D19" s="37"/>
      <c r="E19" s="36"/>
      <c r="F19" s="36"/>
      <c r="G19" s="40"/>
      <c r="H19" s="41"/>
      <c r="I19" s="151"/>
      <c r="J19" s="284"/>
      <c r="K19" s="9"/>
    </row>
    <row r="20" spans="1:11" x14ac:dyDescent="0.25">
      <c r="A20" s="245"/>
      <c r="B20" s="236"/>
      <c r="C20" s="37"/>
      <c r="D20" s="37"/>
      <c r="E20" s="36"/>
      <c r="F20" s="36"/>
      <c r="G20" s="40"/>
      <c r="H20" s="41"/>
      <c r="I20" s="151"/>
      <c r="J20" s="284"/>
      <c r="K20" s="9"/>
    </row>
    <row r="21" spans="1:11" x14ac:dyDescent="0.25">
      <c r="A21" s="246"/>
      <c r="B21" s="237"/>
      <c r="C21" s="157"/>
      <c r="D21" s="157"/>
      <c r="E21" s="102"/>
      <c r="F21" s="102"/>
      <c r="G21" s="158"/>
      <c r="H21" s="159"/>
      <c r="I21" s="160"/>
      <c r="J21" s="285"/>
      <c r="K21" s="9"/>
    </row>
    <row r="22" spans="1:11" x14ac:dyDescent="0.25">
      <c r="A22" s="149"/>
      <c r="B22" s="247">
        <f>Eelarve!E22</f>
        <v>0</v>
      </c>
      <c r="C22" s="247">
        <f>Eelarve!F22</f>
        <v>0</v>
      </c>
      <c r="D22" s="247">
        <f>Eelarve!G22</f>
        <v>0</v>
      </c>
      <c r="E22" s="255"/>
      <c r="F22" s="256"/>
      <c r="G22" s="256"/>
      <c r="H22" s="256"/>
      <c r="I22" s="257"/>
      <c r="J22" s="264">
        <f>B22-C24-D24</f>
        <v>0</v>
      </c>
      <c r="K22" s="9"/>
    </row>
    <row r="23" spans="1:11" ht="6.75" customHeight="1" x14ac:dyDescent="0.25">
      <c r="A23" s="243" t="str">
        <f>Eelarve!A22</f>
        <v>2.2.</v>
      </c>
      <c r="B23" s="248"/>
      <c r="C23" s="248"/>
      <c r="D23" s="248"/>
      <c r="E23" s="258"/>
      <c r="F23" s="259"/>
      <c r="G23" s="259"/>
      <c r="H23" s="259"/>
      <c r="I23" s="260"/>
      <c r="J23" s="265"/>
      <c r="K23" s="9"/>
    </row>
    <row r="24" spans="1:11" ht="16.5" customHeight="1" x14ac:dyDescent="0.25">
      <c r="A24" s="243"/>
      <c r="B24" s="235"/>
      <c r="C24" s="21">
        <f>SUM(C25:C33)</f>
        <v>0</v>
      </c>
      <c r="D24" s="21">
        <f>SUM(D25:D33)</f>
        <v>0</v>
      </c>
      <c r="E24" s="261"/>
      <c r="F24" s="262"/>
      <c r="G24" s="262"/>
      <c r="H24" s="262"/>
      <c r="I24" s="263"/>
      <c r="J24" s="266"/>
      <c r="K24" s="9"/>
    </row>
    <row r="25" spans="1:11" x14ac:dyDescent="0.25">
      <c r="A25" s="244"/>
      <c r="B25" s="236"/>
      <c r="C25" s="37"/>
      <c r="D25" s="37"/>
      <c r="E25" s="36"/>
      <c r="F25" s="150"/>
      <c r="G25" s="40"/>
      <c r="H25" s="41"/>
      <c r="I25" s="151"/>
      <c r="J25" s="283"/>
      <c r="K25" s="9"/>
    </row>
    <row r="26" spans="1:11" x14ac:dyDescent="0.25">
      <c r="A26" s="244"/>
      <c r="B26" s="236"/>
      <c r="C26" s="37"/>
      <c r="D26" s="37"/>
      <c r="E26" s="36"/>
      <c r="F26" s="150"/>
      <c r="G26" s="40"/>
      <c r="H26" s="41"/>
      <c r="I26" s="151"/>
      <c r="J26" s="284"/>
      <c r="K26" s="9"/>
    </row>
    <row r="27" spans="1:11" x14ac:dyDescent="0.25">
      <c r="A27" s="244"/>
      <c r="B27" s="236"/>
      <c r="C27" s="37"/>
      <c r="D27" s="37"/>
      <c r="E27" s="36"/>
      <c r="F27" s="36"/>
      <c r="G27" s="40"/>
      <c r="H27" s="41"/>
      <c r="I27" s="151"/>
      <c r="J27" s="284"/>
      <c r="K27" s="9"/>
    </row>
    <row r="28" spans="1:11" x14ac:dyDescent="0.25">
      <c r="A28" s="245"/>
      <c r="B28" s="236"/>
      <c r="C28" s="37"/>
      <c r="D28" s="37"/>
      <c r="E28" s="36"/>
      <c r="F28" s="36"/>
      <c r="G28" s="40"/>
      <c r="H28" s="41"/>
      <c r="I28" s="151"/>
      <c r="J28" s="284"/>
      <c r="K28" s="9"/>
    </row>
    <row r="29" spans="1:11" x14ac:dyDescent="0.25">
      <c r="A29" s="245"/>
      <c r="B29" s="236"/>
      <c r="C29" s="37"/>
      <c r="D29" s="37"/>
      <c r="E29" s="36"/>
      <c r="F29" s="36"/>
      <c r="G29" s="40"/>
      <c r="H29" s="41"/>
      <c r="I29" s="151"/>
      <c r="J29" s="284"/>
      <c r="K29" s="9"/>
    </row>
    <row r="30" spans="1:11" x14ac:dyDescent="0.25">
      <c r="A30" s="245"/>
      <c r="B30" s="236"/>
      <c r="C30" s="37"/>
      <c r="D30" s="37"/>
      <c r="E30" s="36"/>
      <c r="F30" s="36"/>
      <c r="G30" s="40"/>
      <c r="H30" s="41"/>
      <c r="I30" s="151"/>
      <c r="J30" s="284"/>
      <c r="K30" s="9"/>
    </row>
    <row r="31" spans="1:11" x14ac:dyDescent="0.25">
      <c r="A31" s="245"/>
      <c r="B31" s="236"/>
      <c r="C31" s="37"/>
      <c r="D31" s="37"/>
      <c r="E31" s="36"/>
      <c r="F31" s="150"/>
      <c r="G31" s="40"/>
      <c r="H31" s="41"/>
      <c r="I31" s="151"/>
      <c r="J31" s="284"/>
      <c r="K31" s="9"/>
    </row>
    <row r="32" spans="1:11" x14ac:dyDescent="0.25">
      <c r="A32" s="245"/>
      <c r="B32" s="236"/>
      <c r="C32" s="37"/>
      <c r="D32" s="37"/>
      <c r="E32" s="36"/>
      <c r="F32" s="36"/>
      <c r="G32" s="40"/>
      <c r="H32" s="41"/>
      <c r="I32" s="151"/>
      <c r="J32" s="284"/>
      <c r="K32" s="9"/>
    </row>
    <row r="33" spans="1:11" x14ac:dyDescent="0.25">
      <c r="A33" s="246"/>
      <c r="B33" s="237"/>
      <c r="C33" s="157"/>
      <c r="D33" s="157"/>
      <c r="E33" s="102"/>
      <c r="F33" s="102"/>
      <c r="G33" s="158"/>
      <c r="H33" s="159"/>
      <c r="I33" s="160"/>
      <c r="J33" s="285"/>
      <c r="K33" s="9"/>
    </row>
    <row r="34" spans="1:11" x14ac:dyDescent="0.25">
      <c r="A34" s="149"/>
      <c r="B34" s="247">
        <f>Eelarve!E23</f>
        <v>0</v>
      </c>
      <c r="C34" s="247">
        <f>Eelarve!F23</f>
        <v>0</v>
      </c>
      <c r="D34" s="247">
        <f>Eelarve!G23</f>
        <v>0</v>
      </c>
      <c r="E34" s="255"/>
      <c r="F34" s="256"/>
      <c r="G34" s="256"/>
      <c r="H34" s="256"/>
      <c r="I34" s="257"/>
      <c r="J34" s="264">
        <f>B34-C36-D36</f>
        <v>0</v>
      </c>
      <c r="K34" s="9"/>
    </row>
    <row r="35" spans="1:11" ht="6" customHeight="1" x14ac:dyDescent="0.25">
      <c r="A35" s="243" t="str">
        <f>Eelarve!A23</f>
        <v>2.3.</v>
      </c>
      <c r="B35" s="248"/>
      <c r="C35" s="248"/>
      <c r="D35" s="248"/>
      <c r="E35" s="258"/>
      <c r="F35" s="259"/>
      <c r="G35" s="259"/>
      <c r="H35" s="259"/>
      <c r="I35" s="260"/>
      <c r="J35" s="265"/>
      <c r="K35" s="9"/>
    </row>
    <row r="36" spans="1:11" ht="15.75" customHeight="1" x14ac:dyDescent="0.25">
      <c r="A36" s="243"/>
      <c r="B36" s="235"/>
      <c r="C36" s="21">
        <f>SUM(C37:C45)</f>
        <v>0</v>
      </c>
      <c r="D36" s="21">
        <f>SUM(D37:D45)</f>
        <v>0</v>
      </c>
      <c r="E36" s="261"/>
      <c r="F36" s="262"/>
      <c r="G36" s="262"/>
      <c r="H36" s="262"/>
      <c r="I36" s="263"/>
      <c r="J36" s="266"/>
      <c r="K36" s="9"/>
    </row>
    <row r="37" spans="1:11" x14ac:dyDescent="0.25">
      <c r="A37" s="244"/>
      <c r="B37" s="236"/>
      <c r="C37" s="37"/>
      <c r="D37" s="37"/>
      <c r="E37" s="36"/>
      <c r="F37" s="150"/>
      <c r="G37" s="40"/>
      <c r="H37" s="41"/>
      <c r="I37" s="151"/>
      <c r="J37" s="283"/>
      <c r="K37" s="9"/>
    </row>
    <row r="38" spans="1:11" x14ac:dyDescent="0.25">
      <c r="A38" s="244"/>
      <c r="B38" s="236"/>
      <c r="C38" s="37"/>
      <c r="D38" s="37"/>
      <c r="E38" s="36"/>
      <c r="F38" s="150"/>
      <c r="G38" s="40"/>
      <c r="H38" s="41"/>
      <c r="I38" s="151"/>
      <c r="J38" s="284"/>
      <c r="K38" s="9"/>
    </row>
    <row r="39" spans="1:11" x14ac:dyDescent="0.25">
      <c r="A39" s="244"/>
      <c r="B39" s="236"/>
      <c r="C39" s="37"/>
      <c r="D39" s="37"/>
      <c r="E39" s="36"/>
      <c r="F39" s="36"/>
      <c r="G39" s="40"/>
      <c r="H39" s="41"/>
      <c r="I39" s="151"/>
      <c r="J39" s="284"/>
      <c r="K39" s="9"/>
    </row>
    <row r="40" spans="1:11" x14ac:dyDescent="0.25">
      <c r="A40" s="245"/>
      <c r="B40" s="236"/>
      <c r="C40" s="37"/>
      <c r="D40" s="37"/>
      <c r="E40" s="36"/>
      <c r="F40" s="36"/>
      <c r="G40" s="40"/>
      <c r="H40" s="41"/>
      <c r="I40" s="151"/>
      <c r="J40" s="284"/>
      <c r="K40" s="9"/>
    </row>
    <row r="41" spans="1:11" x14ac:dyDescent="0.25">
      <c r="A41" s="245"/>
      <c r="B41" s="236"/>
      <c r="C41" s="37"/>
      <c r="D41" s="37"/>
      <c r="E41" s="36"/>
      <c r="F41" s="36"/>
      <c r="G41" s="40"/>
      <c r="H41" s="41"/>
      <c r="I41" s="151"/>
      <c r="J41" s="284"/>
      <c r="K41" s="9"/>
    </row>
    <row r="42" spans="1:11" x14ac:dyDescent="0.25">
      <c r="A42" s="245"/>
      <c r="B42" s="236"/>
      <c r="C42" s="37"/>
      <c r="D42" s="37"/>
      <c r="E42" s="36"/>
      <c r="F42" s="36"/>
      <c r="G42" s="40"/>
      <c r="H42" s="41"/>
      <c r="I42" s="151"/>
      <c r="J42" s="284"/>
      <c r="K42" s="9"/>
    </row>
    <row r="43" spans="1:11" x14ac:dyDescent="0.25">
      <c r="A43" s="245"/>
      <c r="B43" s="236"/>
      <c r="C43" s="37"/>
      <c r="D43" s="37"/>
      <c r="E43" s="36"/>
      <c r="F43" s="36"/>
      <c r="G43" s="40"/>
      <c r="H43" s="41"/>
      <c r="I43" s="151"/>
      <c r="J43" s="284"/>
      <c r="K43" s="9"/>
    </row>
    <row r="44" spans="1:11" x14ac:dyDescent="0.25">
      <c r="A44" s="245"/>
      <c r="B44" s="236"/>
      <c r="C44" s="37"/>
      <c r="D44" s="37"/>
      <c r="E44" s="36"/>
      <c r="F44" s="36"/>
      <c r="G44" s="40"/>
      <c r="H44" s="41"/>
      <c r="I44" s="151"/>
      <c r="J44" s="284"/>
      <c r="K44" s="9"/>
    </row>
    <row r="45" spans="1:11" x14ac:dyDescent="0.25">
      <c r="A45" s="246"/>
      <c r="B45" s="237"/>
      <c r="C45" s="157"/>
      <c r="D45" s="157"/>
      <c r="E45" s="102"/>
      <c r="F45" s="102"/>
      <c r="G45" s="158"/>
      <c r="H45" s="159"/>
      <c r="I45" s="160"/>
      <c r="J45" s="285"/>
      <c r="K45" s="9"/>
    </row>
    <row r="46" spans="1:11" x14ac:dyDescent="0.25">
      <c r="A46" s="149"/>
      <c r="B46" s="247">
        <f>Eelarve!E24</f>
        <v>0</v>
      </c>
      <c r="C46" s="247">
        <f>Eelarve!F24</f>
        <v>0</v>
      </c>
      <c r="D46" s="247">
        <f>Eelarve!G24</f>
        <v>0</v>
      </c>
      <c r="E46" s="255"/>
      <c r="F46" s="256"/>
      <c r="G46" s="256"/>
      <c r="H46" s="256"/>
      <c r="I46" s="257"/>
      <c r="J46" s="264">
        <f>B46-C48-D48</f>
        <v>0</v>
      </c>
      <c r="K46" s="9"/>
    </row>
    <row r="47" spans="1:11" ht="3.75" customHeight="1" x14ac:dyDescent="0.25">
      <c r="A47" s="243" t="str">
        <f>Eelarve!A24</f>
        <v>2.4.</v>
      </c>
      <c r="B47" s="248"/>
      <c r="C47" s="248"/>
      <c r="D47" s="248"/>
      <c r="E47" s="258"/>
      <c r="F47" s="259"/>
      <c r="G47" s="259"/>
      <c r="H47" s="259"/>
      <c r="I47" s="260"/>
      <c r="J47" s="265"/>
      <c r="K47" s="9"/>
    </row>
    <row r="48" spans="1:11" ht="19.5" customHeight="1" x14ac:dyDescent="0.25">
      <c r="A48" s="243"/>
      <c r="B48" s="235"/>
      <c r="C48" s="21">
        <f>SUM(C49:C56)</f>
        <v>0</v>
      </c>
      <c r="D48" s="21">
        <f>SUM(D49:D56)</f>
        <v>0</v>
      </c>
      <c r="E48" s="261"/>
      <c r="F48" s="262"/>
      <c r="G48" s="262"/>
      <c r="H48" s="262"/>
      <c r="I48" s="263"/>
      <c r="J48" s="266"/>
      <c r="K48" s="9"/>
    </row>
    <row r="49" spans="1:11" x14ac:dyDescent="0.25">
      <c r="A49" s="244"/>
      <c r="B49" s="236"/>
      <c r="C49" s="37"/>
      <c r="D49" s="37"/>
      <c r="E49" s="36"/>
      <c r="F49" s="150"/>
      <c r="G49" s="40"/>
      <c r="H49" s="41"/>
      <c r="I49" s="151"/>
      <c r="J49" s="283"/>
      <c r="K49" s="9"/>
    </row>
    <row r="50" spans="1:11" x14ac:dyDescent="0.25">
      <c r="A50" s="244"/>
      <c r="B50" s="236"/>
      <c r="C50" s="37"/>
      <c r="D50" s="37"/>
      <c r="E50" s="36"/>
      <c r="F50" s="150"/>
      <c r="G50" s="40"/>
      <c r="H50" s="41"/>
      <c r="I50" s="151"/>
      <c r="J50" s="284"/>
      <c r="K50" s="9"/>
    </row>
    <row r="51" spans="1:11" x14ac:dyDescent="0.25">
      <c r="A51" s="244"/>
      <c r="B51" s="236"/>
      <c r="C51" s="37"/>
      <c r="D51" s="37"/>
      <c r="E51" s="36"/>
      <c r="F51" s="36"/>
      <c r="G51" s="40"/>
      <c r="H51" s="41"/>
      <c r="I51" s="151"/>
      <c r="J51" s="284"/>
      <c r="K51" s="9"/>
    </row>
    <row r="52" spans="1:11" x14ac:dyDescent="0.25">
      <c r="A52" s="245"/>
      <c r="B52" s="236"/>
      <c r="C52" s="37"/>
      <c r="D52" s="37"/>
      <c r="E52" s="36"/>
      <c r="F52" s="36"/>
      <c r="G52" s="40"/>
      <c r="H52" s="41"/>
      <c r="I52" s="151"/>
      <c r="J52" s="284"/>
      <c r="K52" s="9"/>
    </row>
    <row r="53" spans="1:11" x14ac:dyDescent="0.25">
      <c r="A53" s="245"/>
      <c r="B53" s="236"/>
      <c r="C53" s="37"/>
      <c r="D53" s="37"/>
      <c r="E53" s="36"/>
      <c r="F53" s="36"/>
      <c r="G53" s="40"/>
      <c r="H53" s="41"/>
      <c r="I53" s="151"/>
      <c r="J53" s="284"/>
      <c r="K53" s="9"/>
    </row>
    <row r="54" spans="1:11" x14ac:dyDescent="0.25">
      <c r="A54" s="245"/>
      <c r="B54" s="236"/>
      <c r="C54" s="37"/>
      <c r="D54" s="37"/>
      <c r="E54" s="36"/>
      <c r="F54" s="36"/>
      <c r="G54" s="40"/>
      <c r="H54" s="41"/>
      <c r="I54" s="151"/>
      <c r="J54" s="284"/>
      <c r="K54" s="9"/>
    </row>
    <row r="55" spans="1:11" x14ac:dyDescent="0.25">
      <c r="A55" s="245"/>
      <c r="B55" s="236"/>
      <c r="C55" s="37"/>
      <c r="D55" s="37"/>
      <c r="E55" s="36"/>
      <c r="F55" s="36"/>
      <c r="G55" s="40"/>
      <c r="H55" s="41"/>
      <c r="I55" s="151"/>
      <c r="J55" s="284"/>
      <c r="K55" s="9"/>
    </row>
    <row r="56" spans="1:11" x14ac:dyDescent="0.25">
      <c r="A56" s="246"/>
      <c r="B56" s="237"/>
      <c r="C56" s="157"/>
      <c r="D56" s="157"/>
      <c r="E56" s="102"/>
      <c r="F56" s="102"/>
      <c r="G56" s="158"/>
      <c r="H56" s="159"/>
      <c r="I56" s="160"/>
      <c r="J56" s="285"/>
      <c r="K56" s="9"/>
    </row>
    <row r="57" spans="1:11" x14ac:dyDescent="0.25">
      <c r="A57" s="149"/>
      <c r="B57" s="247">
        <f>Eelarve!E25</f>
        <v>0</v>
      </c>
      <c r="C57" s="247">
        <f>Eelarve!F25</f>
        <v>0</v>
      </c>
      <c r="D57" s="247">
        <f>Eelarve!G25</f>
        <v>0</v>
      </c>
      <c r="E57" s="255"/>
      <c r="F57" s="256"/>
      <c r="G57" s="256"/>
      <c r="H57" s="256"/>
      <c r="I57" s="257"/>
      <c r="J57" s="264">
        <f>B57-C59-D59</f>
        <v>0</v>
      </c>
      <c r="K57" s="9"/>
    </row>
    <row r="58" spans="1:11" ht="4.5" customHeight="1" x14ac:dyDescent="0.25">
      <c r="A58" s="243" t="str">
        <f>Eelarve!A25</f>
        <v>2.5.</v>
      </c>
      <c r="B58" s="248"/>
      <c r="C58" s="248"/>
      <c r="D58" s="248"/>
      <c r="E58" s="258"/>
      <c r="F58" s="259"/>
      <c r="G58" s="259"/>
      <c r="H58" s="259"/>
      <c r="I58" s="260"/>
      <c r="J58" s="265"/>
      <c r="K58" s="9"/>
    </row>
    <row r="59" spans="1:11" ht="16.5" customHeight="1" x14ac:dyDescent="0.25">
      <c r="A59" s="243"/>
      <c r="B59" s="235"/>
      <c r="C59" s="21">
        <f>SUM(C60:C66)</f>
        <v>0</v>
      </c>
      <c r="D59" s="21">
        <f>SUM(D60:D66)</f>
        <v>0</v>
      </c>
      <c r="E59" s="261"/>
      <c r="F59" s="262"/>
      <c r="G59" s="262"/>
      <c r="H59" s="262"/>
      <c r="I59" s="263"/>
      <c r="J59" s="266"/>
      <c r="K59" s="9"/>
    </row>
    <row r="60" spans="1:11" x14ac:dyDescent="0.25">
      <c r="A60" s="244"/>
      <c r="B60" s="236"/>
      <c r="C60" s="37"/>
      <c r="D60" s="37"/>
      <c r="E60" s="36"/>
      <c r="F60" s="150"/>
      <c r="G60" s="40"/>
      <c r="H60" s="41"/>
      <c r="I60" s="151"/>
      <c r="J60" s="283"/>
      <c r="K60" s="9"/>
    </row>
    <row r="61" spans="1:11" x14ac:dyDescent="0.25">
      <c r="A61" s="244"/>
      <c r="B61" s="236"/>
      <c r="C61" s="37"/>
      <c r="D61" s="37"/>
      <c r="E61" s="36"/>
      <c r="F61" s="150"/>
      <c r="G61" s="40"/>
      <c r="H61" s="41"/>
      <c r="I61" s="151"/>
      <c r="J61" s="284"/>
      <c r="K61" s="9"/>
    </row>
    <row r="62" spans="1:11" x14ac:dyDescent="0.25">
      <c r="A62" s="245"/>
      <c r="B62" s="236"/>
      <c r="C62" s="37"/>
      <c r="D62" s="37"/>
      <c r="E62" s="36"/>
      <c r="F62" s="36"/>
      <c r="G62" s="40"/>
      <c r="H62" s="41"/>
      <c r="I62" s="151"/>
      <c r="J62" s="284"/>
      <c r="K62" s="9"/>
    </row>
    <row r="63" spans="1:11" x14ac:dyDescent="0.25">
      <c r="A63" s="245"/>
      <c r="B63" s="236"/>
      <c r="C63" s="37"/>
      <c r="D63" s="37"/>
      <c r="E63" s="36"/>
      <c r="F63" s="36"/>
      <c r="G63" s="40"/>
      <c r="H63" s="41"/>
      <c r="I63" s="151"/>
      <c r="J63" s="284"/>
      <c r="K63" s="9"/>
    </row>
    <row r="64" spans="1:11" x14ac:dyDescent="0.25">
      <c r="A64" s="245"/>
      <c r="B64" s="236"/>
      <c r="C64" s="37"/>
      <c r="D64" s="37"/>
      <c r="E64" s="36"/>
      <c r="F64" s="36"/>
      <c r="G64" s="40"/>
      <c r="H64" s="41"/>
      <c r="I64" s="151"/>
      <c r="J64" s="284"/>
      <c r="K64" s="9"/>
    </row>
    <row r="65" spans="1:11" x14ac:dyDescent="0.25">
      <c r="A65" s="245"/>
      <c r="B65" s="236"/>
      <c r="C65" s="37"/>
      <c r="D65" s="37"/>
      <c r="E65" s="36"/>
      <c r="F65" s="36"/>
      <c r="G65" s="40"/>
      <c r="H65" s="41"/>
      <c r="I65" s="151"/>
      <c r="J65" s="284"/>
      <c r="K65" s="9"/>
    </row>
    <row r="66" spans="1:11" x14ac:dyDescent="0.25">
      <c r="A66" s="246"/>
      <c r="B66" s="237"/>
      <c r="C66" s="157"/>
      <c r="D66" s="157"/>
      <c r="E66" s="102"/>
      <c r="F66" s="102"/>
      <c r="G66" s="158"/>
      <c r="H66" s="159"/>
      <c r="I66" s="160"/>
      <c r="J66" s="285"/>
      <c r="K66" s="9"/>
    </row>
    <row r="67" spans="1:11" x14ac:dyDescent="0.25">
      <c r="A67" s="149"/>
      <c r="B67" s="247">
        <f>Eelarve!E26</f>
        <v>0</v>
      </c>
      <c r="C67" s="247">
        <f>Eelarve!F26</f>
        <v>0</v>
      </c>
      <c r="D67" s="247">
        <f>Eelarve!G26</f>
        <v>0</v>
      </c>
      <c r="E67" s="255"/>
      <c r="F67" s="256"/>
      <c r="G67" s="256"/>
      <c r="H67" s="256"/>
      <c r="I67" s="257"/>
      <c r="J67" s="264">
        <f>B67-C69-D69</f>
        <v>0</v>
      </c>
      <c r="K67" s="9"/>
    </row>
    <row r="68" spans="1:11" ht="4.5" customHeight="1" x14ac:dyDescent="0.25">
      <c r="A68" s="243" t="str">
        <f>Eelarve!A26</f>
        <v>2.6.</v>
      </c>
      <c r="B68" s="248"/>
      <c r="C68" s="248"/>
      <c r="D68" s="248"/>
      <c r="E68" s="258"/>
      <c r="F68" s="259"/>
      <c r="G68" s="259"/>
      <c r="H68" s="259"/>
      <c r="I68" s="260"/>
      <c r="J68" s="265"/>
      <c r="K68" s="9"/>
    </row>
    <row r="69" spans="1:11" ht="16.5" customHeight="1" x14ac:dyDescent="0.25">
      <c r="A69" s="243"/>
      <c r="B69" s="235"/>
      <c r="C69" s="21">
        <f>SUM(C70:C77)</f>
        <v>0</v>
      </c>
      <c r="D69" s="21">
        <f>SUM(D70:D77)</f>
        <v>0</v>
      </c>
      <c r="E69" s="261"/>
      <c r="F69" s="262"/>
      <c r="G69" s="262"/>
      <c r="H69" s="262"/>
      <c r="I69" s="263"/>
      <c r="J69" s="266"/>
      <c r="K69" s="9"/>
    </row>
    <row r="70" spans="1:11" x14ac:dyDescent="0.25">
      <c r="A70" s="244"/>
      <c r="B70" s="236"/>
      <c r="C70" s="37"/>
      <c r="D70" s="37"/>
      <c r="E70" s="36"/>
      <c r="F70" s="150"/>
      <c r="G70" s="40"/>
      <c r="H70" s="41"/>
      <c r="I70" s="151"/>
      <c r="J70" s="283"/>
      <c r="K70" s="9"/>
    </row>
    <row r="71" spans="1:11" x14ac:dyDescent="0.25">
      <c r="A71" s="244"/>
      <c r="B71" s="236"/>
      <c r="C71" s="37"/>
      <c r="D71" s="37"/>
      <c r="E71" s="36"/>
      <c r="F71" s="150"/>
      <c r="G71" s="40"/>
      <c r="H71" s="41"/>
      <c r="I71" s="151"/>
      <c r="J71" s="284"/>
      <c r="K71" s="9"/>
    </row>
    <row r="72" spans="1:11" x14ac:dyDescent="0.25">
      <c r="A72" s="244"/>
      <c r="B72" s="236"/>
      <c r="C72" s="37"/>
      <c r="D72" s="37"/>
      <c r="E72" s="36"/>
      <c r="F72" s="36"/>
      <c r="G72" s="40"/>
      <c r="H72" s="41"/>
      <c r="I72" s="151"/>
      <c r="J72" s="284"/>
      <c r="K72" s="9"/>
    </row>
    <row r="73" spans="1:11" x14ac:dyDescent="0.25">
      <c r="A73" s="245"/>
      <c r="B73" s="236"/>
      <c r="C73" s="37"/>
      <c r="D73" s="37"/>
      <c r="E73" s="36"/>
      <c r="F73" s="36"/>
      <c r="G73" s="40"/>
      <c r="H73" s="41"/>
      <c r="I73" s="151"/>
      <c r="J73" s="284"/>
      <c r="K73" s="9"/>
    </row>
    <row r="74" spans="1:11" x14ac:dyDescent="0.25">
      <c r="A74" s="245"/>
      <c r="B74" s="236"/>
      <c r="C74" s="37"/>
      <c r="D74" s="37"/>
      <c r="E74" s="36"/>
      <c r="F74" s="36"/>
      <c r="G74" s="40"/>
      <c r="H74" s="41"/>
      <c r="I74" s="151"/>
      <c r="J74" s="284"/>
      <c r="K74" s="9"/>
    </row>
    <row r="75" spans="1:11" x14ac:dyDescent="0.25">
      <c r="A75" s="245"/>
      <c r="B75" s="236"/>
      <c r="C75" s="37"/>
      <c r="D75" s="37"/>
      <c r="E75" s="36"/>
      <c r="F75" s="36"/>
      <c r="G75" s="40"/>
      <c r="H75" s="41"/>
      <c r="I75" s="151"/>
      <c r="J75" s="284"/>
      <c r="K75" s="9"/>
    </row>
    <row r="76" spans="1:11" x14ac:dyDescent="0.25">
      <c r="A76" s="245"/>
      <c r="B76" s="236"/>
      <c r="C76" s="37"/>
      <c r="D76" s="37"/>
      <c r="E76" s="36"/>
      <c r="F76" s="36"/>
      <c r="G76" s="40"/>
      <c r="H76" s="41"/>
      <c r="I76" s="151"/>
      <c r="J76" s="284"/>
      <c r="K76" s="9"/>
    </row>
    <row r="77" spans="1:11" x14ac:dyDescent="0.25">
      <c r="A77" s="246"/>
      <c r="B77" s="237"/>
      <c r="C77" s="157"/>
      <c r="D77" s="157"/>
      <c r="E77" s="102"/>
      <c r="F77" s="102"/>
      <c r="G77" s="158"/>
      <c r="H77" s="159"/>
      <c r="I77" s="160"/>
      <c r="J77" s="285"/>
      <c r="K77" s="9"/>
    </row>
    <row r="78" spans="1:11" x14ac:dyDescent="0.25">
      <c r="A78" s="149"/>
      <c r="B78" s="247">
        <f>Eelarve!E27</f>
        <v>0</v>
      </c>
      <c r="C78" s="247">
        <f>Eelarve!F27</f>
        <v>0</v>
      </c>
      <c r="D78" s="247">
        <f>Eelarve!G27</f>
        <v>0</v>
      </c>
      <c r="E78" s="255"/>
      <c r="F78" s="256"/>
      <c r="G78" s="256"/>
      <c r="H78" s="256"/>
      <c r="I78" s="257"/>
      <c r="J78" s="264">
        <f>B78-C80-D80</f>
        <v>0</v>
      </c>
      <c r="K78" s="9"/>
    </row>
    <row r="79" spans="1:11" ht="4.5" customHeight="1" x14ac:dyDescent="0.25">
      <c r="A79" s="243" t="str">
        <f>Eelarve!A27</f>
        <v>2.7.</v>
      </c>
      <c r="B79" s="248"/>
      <c r="C79" s="248"/>
      <c r="D79" s="248"/>
      <c r="E79" s="258"/>
      <c r="F79" s="259"/>
      <c r="G79" s="259"/>
      <c r="H79" s="259"/>
      <c r="I79" s="260"/>
      <c r="J79" s="265"/>
      <c r="K79" s="9"/>
    </row>
    <row r="80" spans="1:11" ht="16.5" customHeight="1" x14ac:dyDescent="0.25">
      <c r="A80" s="243"/>
      <c r="B80" s="235"/>
      <c r="C80" s="21">
        <f>SUM(C81:C88)</f>
        <v>0</v>
      </c>
      <c r="D80" s="21">
        <f>SUM(D81:D88)</f>
        <v>0</v>
      </c>
      <c r="E80" s="261"/>
      <c r="F80" s="262"/>
      <c r="G80" s="262"/>
      <c r="H80" s="262"/>
      <c r="I80" s="263"/>
      <c r="J80" s="266"/>
      <c r="K80" s="9"/>
    </row>
    <row r="81" spans="1:11" x14ac:dyDescent="0.25">
      <c r="A81" s="244"/>
      <c r="B81" s="236"/>
      <c r="C81" s="37"/>
      <c r="D81" s="37"/>
      <c r="E81" s="36"/>
      <c r="F81" s="150"/>
      <c r="G81" s="40"/>
      <c r="H81" s="41"/>
      <c r="I81" s="151"/>
      <c r="J81" s="283"/>
      <c r="K81" s="9"/>
    </row>
    <row r="82" spans="1:11" x14ac:dyDescent="0.25">
      <c r="A82" s="244"/>
      <c r="B82" s="236"/>
      <c r="C82" s="37"/>
      <c r="D82" s="37"/>
      <c r="E82" s="36"/>
      <c r="F82" s="150"/>
      <c r="G82" s="40"/>
      <c r="H82" s="41"/>
      <c r="I82" s="151"/>
      <c r="J82" s="284"/>
      <c r="K82" s="9"/>
    </row>
    <row r="83" spans="1:11" x14ac:dyDescent="0.25">
      <c r="A83" s="244"/>
      <c r="B83" s="236"/>
      <c r="C83" s="37"/>
      <c r="D83" s="37"/>
      <c r="E83" s="36"/>
      <c r="F83" s="36"/>
      <c r="G83" s="40"/>
      <c r="H83" s="41"/>
      <c r="I83" s="151"/>
      <c r="J83" s="284"/>
      <c r="K83" s="9"/>
    </row>
    <row r="84" spans="1:11" x14ac:dyDescent="0.25">
      <c r="A84" s="245"/>
      <c r="B84" s="236"/>
      <c r="C84" s="37"/>
      <c r="D84" s="37"/>
      <c r="E84" s="36"/>
      <c r="F84" s="36"/>
      <c r="G84" s="40"/>
      <c r="H84" s="41"/>
      <c r="I84" s="151"/>
      <c r="J84" s="284"/>
      <c r="K84" s="9"/>
    </row>
    <row r="85" spans="1:11" x14ac:dyDescent="0.25">
      <c r="A85" s="245"/>
      <c r="B85" s="236"/>
      <c r="C85" s="37"/>
      <c r="D85" s="37"/>
      <c r="E85" s="36"/>
      <c r="F85" s="36"/>
      <c r="G85" s="40"/>
      <c r="H85" s="41"/>
      <c r="I85" s="151"/>
      <c r="J85" s="284"/>
      <c r="K85" s="9"/>
    </row>
    <row r="86" spans="1:11" x14ac:dyDescent="0.25">
      <c r="A86" s="245"/>
      <c r="B86" s="236"/>
      <c r="C86" s="37"/>
      <c r="D86" s="37"/>
      <c r="E86" s="36"/>
      <c r="F86" s="36"/>
      <c r="G86" s="40"/>
      <c r="H86" s="41"/>
      <c r="I86" s="151"/>
      <c r="J86" s="284"/>
      <c r="K86" s="9"/>
    </row>
    <row r="87" spans="1:11" x14ac:dyDescent="0.25">
      <c r="A87" s="245"/>
      <c r="B87" s="236"/>
      <c r="C87" s="37"/>
      <c r="D87" s="37"/>
      <c r="E87" s="36"/>
      <c r="F87" s="36"/>
      <c r="G87" s="40"/>
      <c r="H87" s="41"/>
      <c r="I87" s="151"/>
      <c r="J87" s="284"/>
      <c r="K87" s="9"/>
    </row>
    <row r="88" spans="1:11" x14ac:dyDescent="0.25">
      <c r="A88" s="246"/>
      <c r="B88" s="237"/>
      <c r="C88" s="157"/>
      <c r="D88" s="157"/>
      <c r="E88" s="102"/>
      <c r="F88" s="102"/>
      <c r="G88" s="158"/>
      <c r="H88" s="159"/>
      <c r="I88" s="160"/>
      <c r="J88" s="285"/>
      <c r="K88" s="9"/>
    </row>
    <row r="89" spans="1:11" x14ac:dyDescent="0.25">
      <c r="A89" s="149"/>
      <c r="B89" s="247">
        <f>Eelarve!E28</f>
        <v>0</v>
      </c>
      <c r="C89" s="247">
        <f>Eelarve!F28</f>
        <v>0</v>
      </c>
      <c r="D89" s="247">
        <f>Eelarve!G28</f>
        <v>0</v>
      </c>
      <c r="E89" s="255"/>
      <c r="F89" s="256"/>
      <c r="G89" s="256"/>
      <c r="H89" s="256"/>
      <c r="I89" s="257"/>
      <c r="J89" s="264">
        <f>B89-C91-D91</f>
        <v>0</v>
      </c>
      <c r="K89" s="9"/>
    </row>
    <row r="90" spans="1:11" ht="4.5" customHeight="1" x14ac:dyDescent="0.25">
      <c r="A90" s="243" t="str">
        <f>Eelarve!A28</f>
        <v>2.8.</v>
      </c>
      <c r="B90" s="248"/>
      <c r="C90" s="248"/>
      <c r="D90" s="248"/>
      <c r="E90" s="258"/>
      <c r="F90" s="259"/>
      <c r="G90" s="259"/>
      <c r="H90" s="259"/>
      <c r="I90" s="260"/>
      <c r="J90" s="265"/>
      <c r="K90" s="9"/>
    </row>
    <row r="91" spans="1:11" ht="16.5" customHeight="1" x14ac:dyDescent="0.25">
      <c r="A91" s="243"/>
      <c r="B91" s="235"/>
      <c r="C91" s="21">
        <f>SUM(C92:C99)</f>
        <v>0</v>
      </c>
      <c r="D91" s="21">
        <f>SUM(D92:D99)</f>
        <v>0</v>
      </c>
      <c r="E91" s="261"/>
      <c r="F91" s="262"/>
      <c r="G91" s="262"/>
      <c r="H91" s="262"/>
      <c r="I91" s="263"/>
      <c r="J91" s="266"/>
      <c r="K91" s="9"/>
    </row>
    <row r="92" spans="1:11" x14ac:dyDescent="0.25">
      <c r="A92" s="244"/>
      <c r="B92" s="236"/>
      <c r="C92" s="37"/>
      <c r="D92" s="37"/>
      <c r="E92" s="36"/>
      <c r="F92" s="150"/>
      <c r="G92" s="40"/>
      <c r="H92" s="41"/>
      <c r="I92" s="151"/>
      <c r="J92" s="283"/>
      <c r="K92" s="9"/>
    </row>
    <row r="93" spans="1:11" x14ac:dyDescent="0.25">
      <c r="A93" s="244"/>
      <c r="B93" s="236"/>
      <c r="C93" s="37"/>
      <c r="D93" s="37"/>
      <c r="E93" s="36"/>
      <c r="F93" s="150"/>
      <c r="G93" s="40"/>
      <c r="H93" s="41"/>
      <c r="I93" s="151"/>
      <c r="J93" s="284"/>
      <c r="K93" s="9"/>
    </row>
    <row r="94" spans="1:11" x14ac:dyDescent="0.25">
      <c r="A94" s="244"/>
      <c r="B94" s="236"/>
      <c r="C94" s="37"/>
      <c r="D94" s="37"/>
      <c r="E94" s="36"/>
      <c r="F94" s="36"/>
      <c r="G94" s="40"/>
      <c r="H94" s="41"/>
      <c r="I94" s="151"/>
      <c r="J94" s="284"/>
      <c r="K94" s="9"/>
    </row>
    <row r="95" spans="1:11" x14ac:dyDescent="0.25">
      <c r="A95" s="245"/>
      <c r="B95" s="236"/>
      <c r="C95" s="37"/>
      <c r="D95" s="37"/>
      <c r="E95" s="36"/>
      <c r="F95" s="36"/>
      <c r="G95" s="40"/>
      <c r="H95" s="41"/>
      <c r="I95" s="151"/>
      <c r="J95" s="284"/>
      <c r="K95" s="9"/>
    </row>
    <row r="96" spans="1:11" x14ac:dyDescent="0.25">
      <c r="A96" s="245"/>
      <c r="B96" s="236"/>
      <c r="C96" s="37"/>
      <c r="D96" s="37"/>
      <c r="E96" s="36"/>
      <c r="F96" s="36"/>
      <c r="G96" s="40"/>
      <c r="H96" s="41"/>
      <c r="I96" s="151"/>
      <c r="J96" s="284"/>
      <c r="K96" s="9"/>
    </row>
    <row r="97" spans="1:11" x14ac:dyDescent="0.25">
      <c r="A97" s="245"/>
      <c r="B97" s="236"/>
      <c r="C97" s="37"/>
      <c r="D97" s="37"/>
      <c r="E97" s="36"/>
      <c r="F97" s="36"/>
      <c r="G97" s="40"/>
      <c r="H97" s="41"/>
      <c r="I97" s="151"/>
      <c r="J97" s="284"/>
      <c r="K97" s="9"/>
    </row>
    <row r="98" spans="1:11" x14ac:dyDescent="0.25">
      <c r="A98" s="245"/>
      <c r="B98" s="236"/>
      <c r="C98" s="37"/>
      <c r="D98" s="37"/>
      <c r="E98" s="36"/>
      <c r="F98" s="36"/>
      <c r="G98" s="40"/>
      <c r="H98" s="41"/>
      <c r="I98" s="151"/>
      <c r="J98" s="284"/>
      <c r="K98" s="9"/>
    </row>
    <row r="99" spans="1:11" x14ac:dyDescent="0.25">
      <c r="A99" s="246"/>
      <c r="B99" s="237"/>
      <c r="C99" s="157"/>
      <c r="D99" s="157"/>
      <c r="E99" s="102"/>
      <c r="F99" s="102"/>
      <c r="G99" s="158"/>
      <c r="H99" s="159"/>
      <c r="I99" s="160"/>
      <c r="J99" s="285"/>
      <c r="K99" s="9"/>
    </row>
    <row r="100" spans="1:11" x14ac:dyDescent="0.25">
      <c r="A100" s="149"/>
      <c r="B100" s="247">
        <f>Eelarve!E29</f>
        <v>0</v>
      </c>
      <c r="C100" s="247">
        <f>Eelarve!F29</f>
        <v>0</v>
      </c>
      <c r="D100" s="247">
        <f>Eelarve!G29</f>
        <v>0</v>
      </c>
      <c r="E100" s="255"/>
      <c r="F100" s="256"/>
      <c r="G100" s="256"/>
      <c r="H100" s="256"/>
      <c r="I100" s="257"/>
      <c r="J100" s="264">
        <f>B100-C102-D102</f>
        <v>0</v>
      </c>
      <c r="K100" s="9"/>
    </row>
    <row r="101" spans="1:11" ht="4.5" customHeight="1" x14ac:dyDescent="0.25">
      <c r="A101" s="243" t="str">
        <f>Eelarve!A29</f>
        <v>2.9.</v>
      </c>
      <c r="B101" s="248"/>
      <c r="C101" s="248"/>
      <c r="D101" s="248"/>
      <c r="E101" s="258"/>
      <c r="F101" s="259"/>
      <c r="G101" s="259"/>
      <c r="H101" s="259"/>
      <c r="I101" s="260"/>
      <c r="J101" s="265"/>
      <c r="K101" s="9"/>
    </row>
    <row r="102" spans="1:11" ht="16.5" customHeight="1" x14ac:dyDescent="0.25">
      <c r="A102" s="243"/>
      <c r="B102" s="235"/>
      <c r="C102" s="21">
        <f>SUM(C103:C110)</f>
        <v>0</v>
      </c>
      <c r="D102" s="21">
        <f>SUM(D103:D110)</f>
        <v>0</v>
      </c>
      <c r="E102" s="261"/>
      <c r="F102" s="262"/>
      <c r="G102" s="262"/>
      <c r="H102" s="262"/>
      <c r="I102" s="263"/>
      <c r="J102" s="266"/>
      <c r="K102" s="9"/>
    </row>
    <row r="103" spans="1:11" x14ac:dyDescent="0.25">
      <c r="A103" s="244"/>
      <c r="B103" s="236"/>
      <c r="C103" s="37"/>
      <c r="D103" s="37"/>
      <c r="E103" s="36"/>
      <c r="F103" s="150"/>
      <c r="G103" s="40"/>
      <c r="H103" s="41"/>
      <c r="I103" s="151"/>
      <c r="J103" s="283"/>
      <c r="K103" s="9"/>
    </row>
    <row r="104" spans="1:11" x14ac:dyDescent="0.25">
      <c r="A104" s="244"/>
      <c r="B104" s="236"/>
      <c r="C104" s="37"/>
      <c r="D104" s="37"/>
      <c r="E104" s="36"/>
      <c r="F104" s="150"/>
      <c r="G104" s="40"/>
      <c r="H104" s="41"/>
      <c r="I104" s="151"/>
      <c r="J104" s="284"/>
      <c r="K104" s="9"/>
    </row>
    <row r="105" spans="1:11" x14ac:dyDescent="0.25">
      <c r="A105" s="245"/>
      <c r="B105" s="236"/>
      <c r="C105" s="37"/>
      <c r="D105" s="37"/>
      <c r="E105" s="36"/>
      <c r="F105" s="36"/>
      <c r="G105" s="40"/>
      <c r="H105" s="41"/>
      <c r="I105" s="151"/>
      <c r="J105" s="284"/>
      <c r="K105" s="9"/>
    </row>
    <row r="106" spans="1:11" x14ac:dyDescent="0.25">
      <c r="A106" s="245"/>
      <c r="B106" s="236"/>
      <c r="C106" s="37"/>
      <c r="D106" s="37"/>
      <c r="E106" s="36"/>
      <c r="F106" s="36"/>
      <c r="G106" s="40"/>
      <c r="H106" s="41"/>
      <c r="I106" s="151"/>
      <c r="J106" s="284"/>
      <c r="K106" s="9"/>
    </row>
    <row r="107" spans="1:11" x14ac:dyDescent="0.25">
      <c r="A107" s="245"/>
      <c r="B107" s="236"/>
      <c r="C107" s="37"/>
      <c r="D107" s="37"/>
      <c r="E107" s="36"/>
      <c r="F107" s="36"/>
      <c r="G107" s="40"/>
      <c r="H107" s="41"/>
      <c r="I107" s="151"/>
      <c r="J107" s="284"/>
      <c r="K107" s="9"/>
    </row>
    <row r="108" spans="1:11" x14ac:dyDescent="0.25">
      <c r="A108" s="245"/>
      <c r="B108" s="236"/>
      <c r="C108" s="37"/>
      <c r="D108" s="37"/>
      <c r="E108" s="36"/>
      <c r="F108" s="36"/>
      <c r="G108" s="40"/>
      <c r="H108" s="41"/>
      <c r="I108" s="151"/>
      <c r="J108" s="284"/>
      <c r="K108" s="9"/>
    </row>
    <row r="109" spans="1:11" x14ac:dyDescent="0.25">
      <c r="A109" s="245"/>
      <c r="B109" s="236"/>
      <c r="C109" s="37"/>
      <c r="D109" s="37"/>
      <c r="E109" s="36"/>
      <c r="F109" s="36"/>
      <c r="G109" s="40"/>
      <c r="H109" s="41"/>
      <c r="I109" s="151"/>
      <c r="J109" s="284"/>
      <c r="K109" s="9"/>
    </row>
    <row r="110" spans="1:11" x14ac:dyDescent="0.25">
      <c r="A110" s="246"/>
      <c r="B110" s="237"/>
      <c r="C110" s="157"/>
      <c r="D110" s="157"/>
      <c r="E110" s="102"/>
      <c r="F110" s="102"/>
      <c r="G110" s="158"/>
      <c r="H110" s="159"/>
      <c r="I110" s="160"/>
      <c r="J110" s="285"/>
      <c r="K110" s="9"/>
    </row>
    <row r="111" spans="1:11" x14ac:dyDescent="0.25">
      <c r="A111" s="149"/>
      <c r="B111" s="247">
        <f>Eelarve!E30</f>
        <v>0</v>
      </c>
      <c r="C111" s="247">
        <f>Eelarve!F30</f>
        <v>0</v>
      </c>
      <c r="D111" s="247">
        <f>Eelarve!G30</f>
        <v>0</v>
      </c>
      <c r="E111" s="255"/>
      <c r="F111" s="256"/>
      <c r="G111" s="256"/>
      <c r="H111" s="256"/>
      <c r="I111" s="257"/>
      <c r="J111" s="264">
        <f>B111-C113-D113</f>
        <v>0</v>
      </c>
      <c r="K111" s="9"/>
    </row>
    <row r="112" spans="1:11" ht="4.5" customHeight="1" x14ac:dyDescent="0.25">
      <c r="A112" s="243" t="str">
        <f>Eelarve!A30</f>
        <v>2.10.</v>
      </c>
      <c r="B112" s="248"/>
      <c r="C112" s="248"/>
      <c r="D112" s="248"/>
      <c r="E112" s="258"/>
      <c r="F112" s="259"/>
      <c r="G112" s="259"/>
      <c r="H112" s="259"/>
      <c r="I112" s="260"/>
      <c r="J112" s="265"/>
      <c r="K112" s="9"/>
    </row>
    <row r="113" spans="1:11" ht="16.5" customHeight="1" x14ac:dyDescent="0.25">
      <c r="A113" s="243"/>
      <c r="B113" s="235"/>
      <c r="C113" s="21">
        <f>SUM(C114:C121)</f>
        <v>0</v>
      </c>
      <c r="D113" s="21">
        <f>SUM(D114:D121)</f>
        <v>0</v>
      </c>
      <c r="E113" s="261"/>
      <c r="F113" s="262"/>
      <c r="G113" s="262"/>
      <c r="H113" s="262"/>
      <c r="I113" s="263"/>
      <c r="J113" s="266"/>
      <c r="K113" s="9"/>
    </row>
    <row r="114" spans="1:11" x14ac:dyDescent="0.25">
      <c r="A114" s="244"/>
      <c r="B114" s="236"/>
      <c r="C114" s="37"/>
      <c r="D114" s="37"/>
      <c r="E114" s="36"/>
      <c r="F114" s="150"/>
      <c r="G114" s="40"/>
      <c r="H114" s="41"/>
      <c r="I114" s="151"/>
      <c r="J114" s="283"/>
      <c r="K114" s="9"/>
    </row>
    <row r="115" spans="1:11" x14ac:dyDescent="0.25">
      <c r="A115" s="244"/>
      <c r="B115" s="236"/>
      <c r="C115" s="37"/>
      <c r="D115" s="37"/>
      <c r="E115" s="36"/>
      <c r="F115" s="150"/>
      <c r="G115" s="40"/>
      <c r="H115" s="41"/>
      <c r="I115" s="151"/>
      <c r="J115" s="284"/>
      <c r="K115" s="9"/>
    </row>
    <row r="116" spans="1:11" x14ac:dyDescent="0.25">
      <c r="A116" s="245"/>
      <c r="B116" s="236"/>
      <c r="C116" s="37"/>
      <c r="D116" s="37"/>
      <c r="E116" s="36"/>
      <c r="F116" s="36"/>
      <c r="G116" s="40"/>
      <c r="H116" s="41"/>
      <c r="I116" s="151"/>
      <c r="J116" s="284"/>
      <c r="K116" s="9"/>
    </row>
    <row r="117" spans="1:11" x14ac:dyDescent="0.25">
      <c r="A117" s="245"/>
      <c r="B117" s="236"/>
      <c r="C117" s="37"/>
      <c r="D117" s="37"/>
      <c r="E117" s="36"/>
      <c r="F117" s="36"/>
      <c r="G117" s="40"/>
      <c r="H117" s="41"/>
      <c r="I117" s="151"/>
      <c r="J117" s="284"/>
      <c r="K117" s="9"/>
    </row>
    <row r="118" spans="1:11" x14ac:dyDescent="0.25">
      <c r="A118" s="245"/>
      <c r="B118" s="236"/>
      <c r="C118" s="37"/>
      <c r="D118" s="37"/>
      <c r="E118" s="36"/>
      <c r="F118" s="36"/>
      <c r="G118" s="40"/>
      <c r="H118" s="41"/>
      <c r="I118" s="151"/>
      <c r="J118" s="284"/>
      <c r="K118" s="9"/>
    </row>
    <row r="119" spans="1:11" x14ac:dyDescent="0.25">
      <c r="A119" s="245"/>
      <c r="B119" s="236"/>
      <c r="C119" s="37"/>
      <c r="D119" s="37"/>
      <c r="E119" s="36"/>
      <c r="F119" s="36"/>
      <c r="G119" s="40"/>
      <c r="H119" s="41"/>
      <c r="I119" s="151"/>
      <c r="J119" s="284"/>
      <c r="K119" s="9"/>
    </row>
    <row r="120" spans="1:11" x14ac:dyDescent="0.25">
      <c r="A120" s="245"/>
      <c r="B120" s="236"/>
      <c r="C120" s="37"/>
      <c r="D120" s="37"/>
      <c r="E120" s="36"/>
      <c r="F120" s="36"/>
      <c r="G120" s="40"/>
      <c r="H120" s="41"/>
      <c r="I120" s="151"/>
      <c r="J120" s="284"/>
      <c r="K120" s="9"/>
    </row>
    <row r="121" spans="1:11" x14ac:dyDescent="0.25">
      <c r="A121" s="246"/>
      <c r="B121" s="237"/>
      <c r="C121" s="157"/>
      <c r="D121" s="157"/>
      <c r="E121" s="102"/>
      <c r="F121" s="102"/>
      <c r="G121" s="158"/>
      <c r="H121" s="159"/>
      <c r="I121" s="160"/>
      <c r="J121" s="285"/>
      <c r="K121" s="9"/>
    </row>
  </sheetData>
  <sheetProtection insertRows="0"/>
  <mergeCells count="91">
    <mergeCell ref="E100:I102"/>
    <mergeCell ref="J100:J102"/>
    <mergeCell ref="A101:A110"/>
    <mergeCell ref="B102:B110"/>
    <mergeCell ref="J103:J110"/>
    <mergeCell ref="B100:B101"/>
    <mergeCell ref="C100:C101"/>
    <mergeCell ref="D100:D101"/>
    <mergeCell ref="E89:I91"/>
    <mergeCell ref="J89:J91"/>
    <mergeCell ref="A90:A99"/>
    <mergeCell ref="B91:B99"/>
    <mergeCell ref="J92:J99"/>
    <mergeCell ref="B89:B90"/>
    <mergeCell ref="C89:C90"/>
    <mergeCell ref="D89:D90"/>
    <mergeCell ref="A58:A66"/>
    <mergeCell ref="B59:B66"/>
    <mergeCell ref="J60:J66"/>
    <mergeCell ref="E78:I80"/>
    <mergeCell ref="J78:J80"/>
    <mergeCell ref="A79:A88"/>
    <mergeCell ref="B80:B88"/>
    <mergeCell ref="J81:J88"/>
    <mergeCell ref="B78:B79"/>
    <mergeCell ref="C78:C79"/>
    <mergeCell ref="D78:D79"/>
    <mergeCell ref="E67:I69"/>
    <mergeCell ref="J67:J69"/>
    <mergeCell ref="A68:A77"/>
    <mergeCell ref="B69:B77"/>
    <mergeCell ref="J70:J77"/>
    <mergeCell ref="B67:B68"/>
    <mergeCell ref="C67:C68"/>
    <mergeCell ref="D67:D68"/>
    <mergeCell ref="H2:H3"/>
    <mergeCell ref="D46:D47"/>
    <mergeCell ref="E34:I36"/>
    <mergeCell ref="J34:J36"/>
    <mergeCell ref="A35:A45"/>
    <mergeCell ref="B36:B45"/>
    <mergeCell ref="J37:J45"/>
    <mergeCell ref="B34:B35"/>
    <mergeCell ref="C34:C35"/>
    <mergeCell ref="D34:D35"/>
    <mergeCell ref="J57:J59"/>
    <mergeCell ref="B57:B58"/>
    <mergeCell ref="C57:C58"/>
    <mergeCell ref="D57:D58"/>
    <mergeCell ref="E46:I48"/>
    <mergeCell ref="J46:J48"/>
    <mergeCell ref="E57:I59"/>
    <mergeCell ref="A47:A56"/>
    <mergeCell ref="B48:B56"/>
    <mergeCell ref="J49:J56"/>
    <mergeCell ref="B46:B47"/>
    <mergeCell ref="C46:C47"/>
    <mergeCell ref="A10:A21"/>
    <mergeCell ref="B11:B21"/>
    <mergeCell ref="J12:J21"/>
    <mergeCell ref="B9:B10"/>
    <mergeCell ref="C9:C10"/>
    <mergeCell ref="D9:D10"/>
    <mergeCell ref="E9:I11"/>
    <mergeCell ref="J9:J11"/>
    <mergeCell ref="A23:A33"/>
    <mergeCell ref="B24:B33"/>
    <mergeCell ref="J25:J33"/>
    <mergeCell ref="B22:B23"/>
    <mergeCell ref="C22:C23"/>
    <mergeCell ref="D22:D23"/>
    <mergeCell ref="E22:I24"/>
    <mergeCell ref="J22:J24"/>
    <mergeCell ref="A6:A8"/>
    <mergeCell ref="B6:B8"/>
    <mergeCell ref="C6:I6"/>
    <mergeCell ref="J6:J8"/>
    <mergeCell ref="C7:D7"/>
    <mergeCell ref="E7:E8"/>
    <mergeCell ref="F7:F8"/>
    <mergeCell ref="G7:G8"/>
    <mergeCell ref="H7:H8"/>
    <mergeCell ref="I7:I8"/>
    <mergeCell ref="A112:A121"/>
    <mergeCell ref="B113:B121"/>
    <mergeCell ref="J114:J121"/>
    <mergeCell ref="B111:B112"/>
    <mergeCell ref="C111:C112"/>
    <mergeCell ref="D111:D112"/>
    <mergeCell ref="E111:I113"/>
    <mergeCell ref="J111:J113"/>
  </mergeCells>
  <pageMargins left="0.31496062992125984" right="0.31496062992125984" top="0.55118110236220474" bottom="0.15748031496062992" header="0.31496062992125984" footer="0.31496062992125984"/>
  <pageSetup paperSize="9" scale="69" fitToWidth="0" orientation="landscape" blackAndWhite="1" horizontalDpi="300" verticalDpi="300" r:id="rId1"/>
  <headerFooter>
    <oddHeader>&amp;L&amp;"Arial,Italic"&amp;9&amp;F&amp;R&amp;"Arial,Italic"&amp;9&amp;A, lk &amp;P (&amp;N)</oddHeader>
  </headerFooter>
  <rowBreaks count="1" manualBreakCount="1">
    <brk id="56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C000"/>
    <pageSetUpPr fitToPage="1"/>
  </sheetPr>
  <dimension ref="A1:K85"/>
  <sheetViews>
    <sheetView showGridLines="0" zoomScaleNormal="100" workbookViewId="0">
      <pane xSplit="1" ySplit="8" topLeftCell="B54" activePane="bottomRight" state="frozen"/>
      <selection activeCell="H27" sqref="H27"/>
      <selection pane="topRight" activeCell="H27" sqref="H27"/>
      <selection pane="bottomLeft" activeCell="H27" sqref="H27"/>
      <selection pane="bottomRight" activeCell="H5" sqref="H5"/>
    </sheetView>
  </sheetViews>
  <sheetFormatPr defaultColWidth="9.1796875" defaultRowHeight="12.5" x14ac:dyDescent="0.25"/>
  <cols>
    <col min="1" max="1" width="16.453125" customWidth="1"/>
    <col min="2" max="7" width="10" style="2" customWidth="1"/>
    <col min="8" max="8" width="48.54296875" style="32" customWidth="1"/>
    <col min="9" max="9" width="12.81640625" style="2" customWidth="1"/>
    <col min="10" max="10" width="11.453125" style="2" customWidth="1"/>
    <col min="11" max="11" width="6.1796875" customWidth="1"/>
  </cols>
  <sheetData>
    <row r="1" spans="1:11" ht="15" customHeight="1" x14ac:dyDescent="0.25">
      <c r="A1" s="6" t="s">
        <v>111</v>
      </c>
      <c r="B1" s="131"/>
      <c r="C1" s="131"/>
      <c r="D1" s="131" t="str">
        <f>Eelarve!B2</f>
        <v>(taotleja nimi)</v>
      </c>
      <c r="E1" s="131"/>
      <c r="F1" s="131"/>
      <c r="G1" s="144"/>
      <c r="H1" s="141"/>
      <c r="I1" s="8"/>
      <c r="J1" s="131"/>
      <c r="K1" s="9"/>
    </row>
    <row r="2" spans="1:11" ht="15" customHeight="1" x14ac:dyDescent="0.25">
      <c r="A2" s="10" t="s">
        <v>74</v>
      </c>
      <c r="B2" s="131"/>
      <c r="C2" s="131"/>
      <c r="D2" s="131"/>
      <c r="E2" s="131"/>
      <c r="F2" s="131"/>
      <c r="G2" s="144"/>
      <c r="H2" s="169"/>
      <c r="I2" s="145"/>
      <c r="J2" s="24"/>
      <c r="K2" s="9"/>
    </row>
    <row r="3" spans="1:11" ht="15" customHeight="1" x14ac:dyDescent="0.3">
      <c r="A3" s="22" t="s">
        <v>8</v>
      </c>
      <c r="B3" s="42">
        <f>Eelarve!E31</f>
        <v>0</v>
      </c>
      <c r="C3" s="42">
        <f>Eelarve!F31</f>
        <v>0</v>
      </c>
      <c r="D3" s="42">
        <f>Eelarve!G31</f>
        <v>0</v>
      </c>
      <c r="E3" s="11"/>
      <c r="F3" s="131"/>
      <c r="G3" s="12"/>
      <c r="H3" s="169"/>
      <c r="I3" s="8"/>
      <c r="J3" s="146" t="s">
        <v>11</v>
      </c>
      <c r="K3" s="9"/>
    </row>
    <row r="4" spans="1:11" s="4" customFormat="1" ht="15" customHeight="1" x14ac:dyDescent="0.25">
      <c r="A4" s="13" t="s">
        <v>9</v>
      </c>
      <c r="B4" s="43"/>
      <c r="C4" s="43">
        <f>C11+C22+C33+C44+C55+C66+C77</f>
        <v>0</v>
      </c>
      <c r="D4" s="43">
        <f>D11+D22+D33+D44+D55+D66+D77</f>
        <v>0</v>
      </c>
      <c r="E4" s="14"/>
      <c r="F4" s="14"/>
      <c r="G4" s="15"/>
      <c r="H4" s="33"/>
      <c r="I4" s="16"/>
      <c r="J4" s="44">
        <f>B3-C4-D4</f>
        <v>0</v>
      </c>
      <c r="K4" s="17"/>
    </row>
    <row r="5" spans="1:11" ht="15" customHeight="1" x14ac:dyDescent="0.25">
      <c r="A5" s="18"/>
      <c r="B5" s="23" t="e">
        <f>(C4+D4)/B3</f>
        <v>#DIV/0!</v>
      </c>
      <c r="C5" s="147" t="str">
        <f>IF(C3&gt;0,C4/C3,"")</f>
        <v/>
      </c>
      <c r="D5" s="147" t="str">
        <f>IF(D3&gt;0,D4/D3,"")</f>
        <v/>
      </c>
      <c r="E5" s="131"/>
      <c r="F5" s="131"/>
      <c r="G5" s="144"/>
      <c r="H5" s="141"/>
      <c r="I5" s="8"/>
      <c r="J5" s="131"/>
      <c r="K5" s="9"/>
    </row>
    <row r="6" spans="1:11" s="1" customFormat="1" ht="15" customHeight="1" x14ac:dyDescent="0.25">
      <c r="A6" s="249" t="s">
        <v>65</v>
      </c>
      <c r="B6" s="229" t="s">
        <v>5</v>
      </c>
      <c r="C6" s="238" t="s">
        <v>77</v>
      </c>
      <c r="D6" s="238"/>
      <c r="E6" s="238"/>
      <c r="F6" s="238"/>
      <c r="G6" s="238"/>
      <c r="H6" s="238"/>
      <c r="I6" s="239"/>
      <c r="J6" s="286" t="s">
        <v>7</v>
      </c>
      <c r="K6" s="19"/>
    </row>
    <row r="7" spans="1:11" s="1" customFormat="1" ht="15" customHeight="1" x14ac:dyDescent="0.25">
      <c r="A7" s="250"/>
      <c r="B7" s="230"/>
      <c r="C7" s="232" t="s">
        <v>6</v>
      </c>
      <c r="D7" s="233"/>
      <c r="E7" s="225" t="s">
        <v>10</v>
      </c>
      <c r="F7" s="225" t="s">
        <v>78</v>
      </c>
      <c r="G7" s="225" t="s">
        <v>76</v>
      </c>
      <c r="H7" s="225" t="s">
        <v>80</v>
      </c>
      <c r="I7" s="227" t="s">
        <v>82</v>
      </c>
      <c r="J7" s="287"/>
      <c r="K7" s="19"/>
    </row>
    <row r="8" spans="1:11" ht="52.5" customHeight="1" x14ac:dyDescent="0.25">
      <c r="A8" s="251"/>
      <c r="B8" s="231"/>
      <c r="C8" s="71" t="s">
        <v>69</v>
      </c>
      <c r="D8" s="71" t="s">
        <v>40</v>
      </c>
      <c r="E8" s="226"/>
      <c r="F8" s="226"/>
      <c r="G8" s="226"/>
      <c r="H8" s="226"/>
      <c r="I8" s="228"/>
      <c r="J8" s="288"/>
      <c r="K8" s="9"/>
    </row>
    <row r="9" spans="1:11" x14ac:dyDescent="0.25">
      <c r="A9" s="149"/>
      <c r="B9" s="247">
        <f>Eelarve!E32</f>
        <v>0</v>
      </c>
      <c r="C9" s="247">
        <f>Eelarve!F32</f>
        <v>0</v>
      </c>
      <c r="D9" s="247">
        <f>Eelarve!G32</f>
        <v>0</v>
      </c>
      <c r="E9" s="255"/>
      <c r="F9" s="256"/>
      <c r="G9" s="256"/>
      <c r="H9" s="256"/>
      <c r="I9" s="257"/>
      <c r="J9" s="264">
        <f>B9-C11-D11</f>
        <v>0</v>
      </c>
      <c r="K9" s="9"/>
    </row>
    <row r="10" spans="1:11" s="5" customFormat="1" ht="5.25" customHeight="1" x14ac:dyDescent="0.3">
      <c r="A10" s="243" t="str">
        <f>Eelarve!A32</f>
        <v>4.1.</v>
      </c>
      <c r="B10" s="248"/>
      <c r="C10" s="248"/>
      <c r="D10" s="248"/>
      <c r="E10" s="258"/>
      <c r="F10" s="259"/>
      <c r="G10" s="259"/>
      <c r="H10" s="259"/>
      <c r="I10" s="260"/>
      <c r="J10" s="265"/>
      <c r="K10" s="20"/>
    </row>
    <row r="11" spans="1:11" s="5" customFormat="1" ht="15" customHeight="1" x14ac:dyDescent="0.3">
      <c r="A11" s="243"/>
      <c r="B11" s="235"/>
      <c r="C11" s="21">
        <f>SUM(C12:C19)</f>
        <v>0</v>
      </c>
      <c r="D11" s="21">
        <f>SUM(D12:D19)</f>
        <v>0</v>
      </c>
      <c r="E11" s="261"/>
      <c r="F11" s="262"/>
      <c r="G11" s="262"/>
      <c r="H11" s="262"/>
      <c r="I11" s="263"/>
      <c r="J11" s="266"/>
      <c r="K11" s="20"/>
    </row>
    <row r="12" spans="1:11" x14ac:dyDescent="0.25">
      <c r="A12" s="244"/>
      <c r="B12" s="236"/>
      <c r="C12" s="37"/>
      <c r="D12" s="37"/>
      <c r="E12" s="36"/>
      <c r="F12" s="150"/>
      <c r="G12" s="40"/>
      <c r="H12" s="41"/>
      <c r="I12" s="151"/>
      <c r="J12" s="283"/>
      <c r="K12" s="9"/>
    </row>
    <row r="13" spans="1:11" x14ac:dyDescent="0.25">
      <c r="A13" s="244"/>
      <c r="B13" s="236"/>
      <c r="C13" s="37"/>
      <c r="D13" s="37"/>
      <c r="E13" s="36"/>
      <c r="F13" s="150"/>
      <c r="G13" s="40"/>
      <c r="H13" s="41"/>
      <c r="I13" s="151"/>
      <c r="J13" s="284"/>
      <c r="K13" s="9"/>
    </row>
    <row r="14" spans="1:11" x14ac:dyDescent="0.25">
      <c r="A14" s="244"/>
      <c r="B14" s="236"/>
      <c r="C14" s="37"/>
      <c r="D14" s="37"/>
      <c r="E14" s="36"/>
      <c r="F14" s="36"/>
      <c r="G14" s="40"/>
      <c r="H14" s="41"/>
      <c r="I14" s="151"/>
      <c r="J14" s="284"/>
      <c r="K14" s="9"/>
    </row>
    <row r="15" spans="1:11" x14ac:dyDescent="0.25">
      <c r="A15" s="244"/>
      <c r="B15" s="236"/>
      <c r="C15" s="37"/>
      <c r="D15" s="37"/>
      <c r="E15" s="36"/>
      <c r="F15" s="36"/>
      <c r="G15" s="40"/>
      <c r="H15" s="41"/>
      <c r="I15" s="151"/>
      <c r="J15" s="284"/>
      <c r="K15" s="9"/>
    </row>
    <row r="16" spans="1:11" x14ac:dyDescent="0.25">
      <c r="A16" s="245"/>
      <c r="B16" s="236"/>
      <c r="C16" s="37"/>
      <c r="D16" s="37"/>
      <c r="E16" s="36"/>
      <c r="F16" s="36"/>
      <c r="G16" s="40"/>
      <c r="H16" s="41"/>
      <c r="I16" s="151"/>
      <c r="J16" s="284"/>
      <c r="K16" s="9"/>
    </row>
    <row r="17" spans="1:11" x14ac:dyDescent="0.25">
      <c r="A17" s="245"/>
      <c r="B17" s="236"/>
      <c r="C17" s="37"/>
      <c r="D17" s="37"/>
      <c r="E17" s="36"/>
      <c r="F17" s="36"/>
      <c r="G17" s="40"/>
      <c r="H17" s="41"/>
      <c r="I17" s="151"/>
      <c r="J17" s="284"/>
      <c r="K17" s="9"/>
    </row>
    <row r="18" spans="1:11" x14ac:dyDescent="0.25">
      <c r="A18" s="245"/>
      <c r="B18" s="236"/>
      <c r="C18" s="37"/>
      <c r="D18" s="37"/>
      <c r="E18" s="36"/>
      <c r="F18" s="36"/>
      <c r="G18" s="40"/>
      <c r="H18" s="41"/>
      <c r="I18" s="151"/>
      <c r="J18" s="284"/>
      <c r="K18" s="9"/>
    </row>
    <row r="19" spans="1:11" x14ac:dyDescent="0.25">
      <c r="A19" s="246"/>
      <c r="B19" s="237"/>
      <c r="C19" s="157"/>
      <c r="D19" s="157"/>
      <c r="E19" s="102"/>
      <c r="F19" s="102"/>
      <c r="G19" s="158"/>
      <c r="H19" s="159"/>
      <c r="I19" s="160"/>
      <c r="J19" s="285"/>
      <c r="K19" s="9"/>
    </row>
    <row r="20" spans="1:11" x14ac:dyDescent="0.25">
      <c r="A20" s="149"/>
      <c r="B20" s="247">
        <f>Eelarve!E33</f>
        <v>0</v>
      </c>
      <c r="C20" s="247">
        <f>Eelarve!F33</f>
        <v>0</v>
      </c>
      <c r="D20" s="247">
        <f>Eelarve!G33</f>
        <v>0</v>
      </c>
      <c r="E20" s="255"/>
      <c r="F20" s="256"/>
      <c r="G20" s="256"/>
      <c r="H20" s="256"/>
      <c r="I20" s="257"/>
      <c r="J20" s="264">
        <f>B20-C22-D22</f>
        <v>0</v>
      </c>
      <c r="K20" s="9"/>
    </row>
    <row r="21" spans="1:11" ht="5.25" customHeight="1" x14ac:dyDescent="0.25">
      <c r="A21" s="243" t="str">
        <f>Eelarve!A33</f>
        <v>4.2.</v>
      </c>
      <c r="B21" s="248"/>
      <c r="C21" s="248"/>
      <c r="D21" s="248"/>
      <c r="E21" s="258"/>
      <c r="F21" s="259"/>
      <c r="G21" s="259"/>
      <c r="H21" s="259"/>
      <c r="I21" s="260"/>
      <c r="J21" s="265"/>
      <c r="K21" s="9"/>
    </row>
    <row r="22" spans="1:11" ht="17.25" customHeight="1" x14ac:dyDescent="0.25">
      <c r="A22" s="243"/>
      <c r="B22" s="235"/>
      <c r="C22" s="21">
        <f>SUM(C23:C30)</f>
        <v>0</v>
      </c>
      <c r="D22" s="21">
        <f>SUM(D23:D30)</f>
        <v>0</v>
      </c>
      <c r="E22" s="261"/>
      <c r="F22" s="262"/>
      <c r="G22" s="262"/>
      <c r="H22" s="262"/>
      <c r="I22" s="263"/>
      <c r="J22" s="266"/>
      <c r="K22" s="9"/>
    </row>
    <row r="23" spans="1:11" x14ac:dyDescent="0.25">
      <c r="A23" s="244"/>
      <c r="B23" s="236"/>
      <c r="C23" s="37"/>
      <c r="D23" s="37"/>
      <c r="E23" s="36"/>
      <c r="F23" s="150"/>
      <c r="G23" s="40"/>
      <c r="H23" s="41"/>
      <c r="I23" s="151"/>
      <c r="J23" s="283"/>
      <c r="K23" s="9"/>
    </row>
    <row r="24" spans="1:11" x14ac:dyDescent="0.25">
      <c r="A24" s="244"/>
      <c r="B24" s="236"/>
      <c r="C24" s="37"/>
      <c r="D24" s="37"/>
      <c r="E24" s="36"/>
      <c r="F24" s="150"/>
      <c r="G24" s="40"/>
      <c r="H24" s="41"/>
      <c r="I24" s="151"/>
      <c r="J24" s="284"/>
      <c r="K24" s="9"/>
    </row>
    <row r="25" spans="1:11" x14ac:dyDescent="0.25">
      <c r="A25" s="244"/>
      <c r="B25" s="236"/>
      <c r="C25" s="37"/>
      <c r="D25" s="37"/>
      <c r="E25" s="36"/>
      <c r="F25" s="36"/>
      <c r="G25" s="40"/>
      <c r="H25" s="41"/>
      <c r="I25" s="151"/>
      <c r="J25" s="284"/>
      <c r="K25" s="9"/>
    </row>
    <row r="26" spans="1:11" x14ac:dyDescent="0.25">
      <c r="A26" s="245"/>
      <c r="B26" s="236"/>
      <c r="C26" s="37"/>
      <c r="D26" s="37"/>
      <c r="E26" s="36"/>
      <c r="F26" s="36"/>
      <c r="G26" s="40"/>
      <c r="H26" s="41"/>
      <c r="I26" s="151"/>
      <c r="J26" s="284"/>
      <c r="K26" s="9"/>
    </row>
    <row r="27" spans="1:11" x14ac:dyDescent="0.25">
      <c r="A27" s="245"/>
      <c r="B27" s="236"/>
      <c r="C27" s="37"/>
      <c r="D27" s="37"/>
      <c r="E27" s="36"/>
      <c r="F27" s="36"/>
      <c r="G27" s="40"/>
      <c r="H27" s="41"/>
      <c r="I27" s="151"/>
      <c r="J27" s="284"/>
      <c r="K27" s="9"/>
    </row>
    <row r="28" spans="1:11" x14ac:dyDescent="0.25">
      <c r="A28" s="245"/>
      <c r="B28" s="236"/>
      <c r="C28" s="37"/>
      <c r="D28" s="37"/>
      <c r="E28" s="36"/>
      <c r="F28" s="36"/>
      <c r="G28" s="40"/>
      <c r="H28" s="41"/>
      <c r="I28" s="151"/>
      <c r="J28" s="284"/>
      <c r="K28" s="9"/>
    </row>
    <row r="29" spans="1:11" x14ac:dyDescent="0.25">
      <c r="A29" s="245"/>
      <c r="B29" s="236"/>
      <c r="C29" s="37"/>
      <c r="D29" s="37"/>
      <c r="E29" s="36"/>
      <c r="F29" s="36"/>
      <c r="G29" s="40"/>
      <c r="H29" s="41"/>
      <c r="I29" s="151"/>
      <c r="J29" s="284"/>
      <c r="K29" s="9"/>
    </row>
    <row r="30" spans="1:11" x14ac:dyDescent="0.25">
      <c r="A30" s="246"/>
      <c r="B30" s="237"/>
      <c r="C30" s="157"/>
      <c r="D30" s="157"/>
      <c r="E30" s="102"/>
      <c r="F30" s="102"/>
      <c r="G30" s="158"/>
      <c r="H30" s="159"/>
      <c r="I30" s="160"/>
      <c r="J30" s="285"/>
      <c r="K30" s="9"/>
    </row>
    <row r="31" spans="1:11" x14ac:dyDescent="0.25">
      <c r="A31" s="149"/>
      <c r="B31" s="247">
        <f>Eelarve!E34</f>
        <v>0</v>
      </c>
      <c r="C31" s="247">
        <f>Eelarve!F34</f>
        <v>0</v>
      </c>
      <c r="D31" s="247">
        <f>Eelarve!G34</f>
        <v>0</v>
      </c>
      <c r="E31" s="255"/>
      <c r="F31" s="256"/>
      <c r="G31" s="256"/>
      <c r="H31" s="256"/>
      <c r="I31" s="257"/>
      <c r="J31" s="264">
        <f>B31-C33-D33</f>
        <v>0</v>
      </c>
      <c r="K31" s="9"/>
    </row>
    <row r="32" spans="1:11" ht="6" customHeight="1" x14ac:dyDescent="0.25">
      <c r="A32" s="243" t="str">
        <f>Eelarve!A34</f>
        <v>4.3.</v>
      </c>
      <c r="B32" s="248"/>
      <c r="C32" s="248"/>
      <c r="D32" s="248"/>
      <c r="E32" s="258"/>
      <c r="F32" s="259"/>
      <c r="G32" s="259"/>
      <c r="H32" s="259"/>
      <c r="I32" s="260"/>
      <c r="J32" s="265"/>
      <c r="K32" s="9"/>
    </row>
    <row r="33" spans="1:11" ht="18" customHeight="1" x14ac:dyDescent="0.25">
      <c r="A33" s="243"/>
      <c r="B33" s="235"/>
      <c r="C33" s="21">
        <f>SUM(C34:C41)</f>
        <v>0</v>
      </c>
      <c r="D33" s="21">
        <f>SUM(D34:D41)</f>
        <v>0</v>
      </c>
      <c r="E33" s="261"/>
      <c r="F33" s="262"/>
      <c r="G33" s="262"/>
      <c r="H33" s="262"/>
      <c r="I33" s="263"/>
      <c r="J33" s="266"/>
      <c r="K33" s="9"/>
    </row>
    <row r="34" spans="1:11" x14ac:dyDescent="0.25">
      <c r="A34" s="244"/>
      <c r="B34" s="236"/>
      <c r="C34" s="37"/>
      <c r="D34" s="37"/>
      <c r="E34" s="36"/>
      <c r="F34" s="150"/>
      <c r="G34" s="40"/>
      <c r="H34" s="41"/>
      <c r="I34" s="151"/>
      <c r="J34" s="283"/>
      <c r="K34" s="9"/>
    </row>
    <row r="35" spans="1:11" x14ac:dyDescent="0.25">
      <c r="A35" s="245"/>
      <c r="B35" s="236"/>
      <c r="C35" s="37"/>
      <c r="D35" s="37"/>
      <c r="E35" s="36"/>
      <c r="F35" s="36"/>
      <c r="G35" s="40"/>
      <c r="H35" s="41"/>
      <c r="I35" s="151"/>
      <c r="J35" s="284"/>
      <c r="K35" s="9"/>
    </row>
    <row r="36" spans="1:11" x14ac:dyDescent="0.25">
      <c r="A36" s="245"/>
      <c r="B36" s="236"/>
      <c r="C36" s="37"/>
      <c r="D36" s="37"/>
      <c r="E36" s="36"/>
      <c r="F36" s="36"/>
      <c r="G36" s="40"/>
      <c r="H36" s="41"/>
      <c r="I36" s="151"/>
      <c r="J36" s="284"/>
      <c r="K36" s="9"/>
    </row>
    <row r="37" spans="1:11" x14ac:dyDescent="0.25">
      <c r="A37" s="245"/>
      <c r="B37" s="236"/>
      <c r="C37" s="37"/>
      <c r="D37" s="37"/>
      <c r="E37" s="36"/>
      <c r="F37" s="36"/>
      <c r="G37" s="40"/>
      <c r="H37" s="41"/>
      <c r="I37" s="151"/>
      <c r="J37" s="284"/>
      <c r="K37" s="9"/>
    </row>
    <row r="38" spans="1:11" x14ac:dyDescent="0.25">
      <c r="A38" s="245"/>
      <c r="B38" s="236"/>
      <c r="C38" s="37"/>
      <c r="D38" s="37"/>
      <c r="E38" s="36"/>
      <c r="F38" s="36"/>
      <c r="G38" s="40"/>
      <c r="H38" s="41"/>
      <c r="I38" s="151"/>
      <c r="J38" s="284"/>
      <c r="K38" s="9"/>
    </row>
    <row r="39" spans="1:11" x14ac:dyDescent="0.25">
      <c r="A39" s="245"/>
      <c r="B39" s="236"/>
      <c r="C39" s="37"/>
      <c r="D39" s="37"/>
      <c r="E39" s="36"/>
      <c r="F39" s="36"/>
      <c r="G39" s="40"/>
      <c r="H39" s="41"/>
      <c r="I39" s="151"/>
      <c r="J39" s="284"/>
      <c r="K39" s="9"/>
    </row>
    <row r="40" spans="1:11" x14ac:dyDescent="0.25">
      <c r="A40" s="245"/>
      <c r="B40" s="236"/>
      <c r="C40" s="37"/>
      <c r="D40" s="37"/>
      <c r="E40" s="36"/>
      <c r="F40" s="36"/>
      <c r="G40" s="40"/>
      <c r="H40" s="41"/>
      <c r="I40" s="151"/>
      <c r="J40" s="284"/>
      <c r="K40" s="9"/>
    </row>
    <row r="41" spans="1:11" x14ac:dyDescent="0.25">
      <c r="A41" s="246"/>
      <c r="B41" s="237"/>
      <c r="C41" s="157"/>
      <c r="D41" s="157"/>
      <c r="E41" s="102"/>
      <c r="F41" s="102"/>
      <c r="G41" s="158"/>
      <c r="H41" s="159"/>
      <c r="I41" s="160"/>
      <c r="J41" s="285"/>
      <c r="K41" s="9"/>
    </row>
    <row r="42" spans="1:11" x14ac:dyDescent="0.25">
      <c r="A42" s="149"/>
      <c r="B42" s="247">
        <f>Eelarve!E35</f>
        <v>0</v>
      </c>
      <c r="C42" s="247">
        <f>Eelarve!F35</f>
        <v>0</v>
      </c>
      <c r="D42" s="247">
        <f>Eelarve!G35</f>
        <v>0</v>
      </c>
      <c r="E42" s="255"/>
      <c r="F42" s="256"/>
      <c r="G42" s="256"/>
      <c r="H42" s="256"/>
      <c r="I42" s="257"/>
      <c r="J42" s="264">
        <f>B42-C44-D44</f>
        <v>0</v>
      </c>
      <c r="K42" s="9"/>
    </row>
    <row r="43" spans="1:11" ht="4.5" customHeight="1" x14ac:dyDescent="0.25">
      <c r="A43" s="289" t="str">
        <f>Eelarve!A35</f>
        <v>4.4.</v>
      </c>
      <c r="B43" s="248"/>
      <c r="C43" s="248"/>
      <c r="D43" s="248"/>
      <c r="E43" s="258"/>
      <c r="F43" s="259"/>
      <c r="G43" s="259"/>
      <c r="H43" s="259"/>
      <c r="I43" s="260"/>
      <c r="J43" s="265"/>
      <c r="K43" s="9"/>
    </row>
    <row r="44" spans="1:11" ht="17.25" customHeight="1" x14ac:dyDescent="0.25">
      <c r="A44" s="289"/>
      <c r="B44" s="235"/>
      <c r="C44" s="21">
        <f>SUM(C45:C52)</f>
        <v>0</v>
      </c>
      <c r="D44" s="21">
        <f>SUM(D45:D52)</f>
        <v>0</v>
      </c>
      <c r="E44" s="261"/>
      <c r="F44" s="262"/>
      <c r="G44" s="262"/>
      <c r="H44" s="262"/>
      <c r="I44" s="263"/>
      <c r="J44" s="266"/>
      <c r="K44" s="9"/>
    </row>
    <row r="45" spans="1:11" x14ac:dyDescent="0.25">
      <c r="A45" s="290"/>
      <c r="B45" s="236"/>
      <c r="C45" s="37"/>
      <c r="D45" s="37"/>
      <c r="E45" s="36"/>
      <c r="F45" s="150"/>
      <c r="G45" s="40"/>
      <c r="H45" s="41"/>
      <c r="I45" s="151"/>
      <c r="J45" s="283"/>
      <c r="K45" s="9"/>
    </row>
    <row r="46" spans="1:11" x14ac:dyDescent="0.25">
      <c r="A46" s="290"/>
      <c r="B46" s="236"/>
      <c r="C46" s="37"/>
      <c r="D46" s="37"/>
      <c r="E46" s="36"/>
      <c r="F46" s="150"/>
      <c r="G46" s="40"/>
      <c r="H46" s="41"/>
      <c r="I46" s="151"/>
      <c r="J46" s="284"/>
      <c r="K46" s="9"/>
    </row>
    <row r="47" spans="1:11" x14ac:dyDescent="0.25">
      <c r="A47" s="291"/>
      <c r="B47" s="236"/>
      <c r="C47" s="37"/>
      <c r="D47" s="37"/>
      <c r="E47" s="36"/>
      <c r="F47" s="36"/>
      <c r="G47" s="40"/>
      <c r="H47" s="41"/>
      <c r="I47" s="151"/>
      <c r="J47" s="284"/>
      <c r="K47" s="9"/>
    </row>
    <row r="48" spans="1:11" x14ac:dyDescent="0.25">
      <c r="A48" s="291"/>
      <c r="B48" s="236"/>
      <c r="C48" s="37"/>
      <c r="D48" s="37"/>
      <c r="E48" s="36"/>
      <c r="F48" s="36"/>
      <c r="G48" s="40"/>
      <c r="H48" s="41"/>
      <c r="I48" s="151"/>
      <c r="J48" s="284"/>
      <c r="K48" s="9"/>
    </row>
    <row r="49" spans="1:11" x14ac:dyDescent="0.25">
      <c r="A49" s="291"/>
      <c r="B49" s="236"/>
      <c r="C49" s="37"/>
      <c r="D49" s="37"/>
      <c r="E49" s="36"/>
      <c r="F49" s="36"/>
      <c r="G49" s="40"/>
      <c r="H49" s="41"/>
      <c r="I49" s="151"/>
      <c r="J49" s="284"/>
      <c r="K49" s="9"/>
    </row>
    <row r="50" spans="1:11" x14ac:dyDescent="0.25">
      <c r="A50" s="291"/>
      <c r="B50" s="236"/>
      <c r="C50" s="37"/>
      <c r="D50" s="37"/>
      <c r="E50" s="36"/>
      <c r="F50" s="36"/>
      <c r="G50" s="40"/>
      <c r="H50" s="41"/>
      <c r="I50" s="151"/>
      <c r="J50" s="284"/>
      <c r="K50" s="9"/>
    </row>
    <row r="51" spans="1:11" x14ac:dyDescent="0.25">
      <c r="A51" s="291"/>
      <c r="B51" s="236"/>
      <c r="C51" s="37"/>
      <c r="D51" s="37"/>
      <c r="E51" s="36"/>
      <c r="F51" s="36"/>
      <c r="G51" s="40"/>
      <c r="H51" s="41"/>
      <c r="I51" s="151"/>
      <c r="J51" s="284"/>
      <c r="K51" s="9"/>
    </row>
    <row r="52" spans="1:11" x14ac:dyDescent="0.25">
      <c r="A52" s="292"/>
      <c r="B52" s="237"/>
      <c r="C52" s="157"/>
      <c r="D52" s="157"/>
      <c r="E52" s="102"/>
      <c r="F52" s="102"/>
      <c r="G52" s="158"/>
      <c r="H52" s="159"/>
      <c r="I52" s="160"/>
      <c r="J52" s="285"/>
      <c r="K52" s="9"/>
    </row>
    <row r="53" spans="1:11" x14ac:dyDescent="0.25">
      <c r="A53" s="149"/>
      <c r="B53" s="247">
        <f>Eelarve!E36</f>
        <v>0</v>
      </c>
      <c r="C53" s="247">
        <f>Eelarve!F36</f>
        <v>0</v>
      </c>
      <c r="D53" s="247">
        <f>Eelarve!G36</f>
        <v>0</v>
      </c>
      <c r="E53" s="255"/>
      <c r="F53" s="256"/>
      <c r="G53" s="256"/>
      <c r="H53" s="256"/>
      <c r="I53" s="257"/>
      <c r="J53" s="264">
        <f>B53-C55-D55</f>
        <v>0</v>
      </c>
      <c r="K53" s="9"/>
    </row>
    <row r="54" spans="1:11" ht="4.5" customHeight="1" x14ac:dyDescent="0.25">
      <c r="A54" s="243" t="str">
        <f>Eelarve!A36</f>
        <v>4.5.</v>
      </c>
      <c r="B54" s="248"/>
      <c r="C54" s="248"/>
      <c r="D54" s="248"/>
      <c r="E54" s="258"/>
      <c r="F54" s="259"/>
      <c r="G54" s="259"/>
      <c r="H54" s="259"/>
      <c r="I54" s="260"/>
      <c r="J54" s="265"/>
      <c r="K54" s="9"/>
    </row>
    <row r="55" spans="1:11" ht="18.75" customHeight="1" x14ac:dyDescent="0.25">
      <c r="A55" s="243"/>
      <c r="B55" s="235"/>
      <c r="C55" s="21">
        <f>SUM(C56:C63)</f>
        <v>0</v>
      </c>
      <c r="D55" s="21">
        <f>SUM(D56:D63)</f>
        <v>0</v>
      </c>
      <c r="E55" s="261"/>
      <c r="F55" s="262"/>
      <c r="G55" s="262"/>
      <c r="H55" s="262"/>
      <c r="I55" s="263"/>
      <c r="J55" s="266"/>
      <c r="K55" s="9"/>
    </row>
    <row r="56" spans="1:11" x14ac:dyDescent="0.25">
      <c r="A56" s="244"/>
      <c r="B56" s="236"/>
      <c r="C56" s="37"/>
      <c r="D56" s="37"/>
      <c r="E56" s="36"/>
      <c r="F56" s="150"/>
      <c r="G56" s="40"/>
      <c r="H56" s="41"/>
      <c r="I56" s="151"/>
      <c r="J56" s="283"/>
      <c r="K56" s="9"/>
    </row>
    <row r="57" spans="1:11" x14ac:dyDescent="0.25">
      <c r="A57" s="244"/>
      <c r="B57" s="236"/>
      <c r="C57" s="37"/>
      <c r="D57" s="37"/>
      <c r="E57" s="36"/>
      <c r="F57" s="36"/>
      <c r="G57" s="40"/>
      <c r="H57" s="41"/>
      <c r="I57" s="151"/>
      <c r="J57" s="284"/>
      <c r="K57" s="9"/>
    </row>
    <row r="58" spans="1:11" x14ac:dyDescent="0.25">
      <c r="A58" s="245"/>
      <c r="B58" s="236"/>
      <c r="C58" s="37"/>
      <c r="D58" s="37"/>
      <c r="E58" s="36"/>
      <c r="F58" s="36"/>
      <c r="G58" s="40"/>
      <c r="H58" s="41"/>
      <c r="I58" s="151"/>
      <c r="J58" s="284"/>
      <c r="K58" s="9"/>
    </row>
    <row r="59" spans="1:11" x14ac:dyDescent="0.25">
      <c r="A59" s="245"/>
      <c r="B59" s="236"/>
      <c r="C59" s="37"/>
      <c r="D59" s="37"/>
      <c r="E59" s="36"/>
      <c r="F59" s="36"/>
      <c r="G59" s="40"/>
      <c r="H59" s="41"/>
      <c r="I59" s="151"/>
      <c r="J59" s="284"/>
      <c r="K59" s="9"/>
    </row>
    <row r="60" spans="1:11" x14ac:dyDescent="0.25">
      <c r="A60" s="245"/>
      <c r="B60" s="236"/>
      <c r="C60" s="37"/>
      <c r="D60" s="37"/>
      <c r="E60" s="36"/>
      <c r="F60" s="36"/>
      <c r="G60" s="40"/>
      <c r="H60" s="41"/>
      <c r="I60" s="151"/>
      <c r="J60" s="284"/>
      <c r="K60" s="9"/>
    </row>
    <row r="61" spans="1:11" x14ac:dyDescent="0.25">
      <c r="A61" s="245"/>
      <c r="B61" s="236"/>
      <c r="C61" s="37"/>
      <c r="D61" s="37"/>
      <c r="E61" s="36"/>
      <c r="F61" s="36"/>
      <c r="G61" s="40"/>
      <c r="H61" s="41"/>
      <c r="I61" s="151"/>
      <c r="J61" s="284"/>
      <c r="K61" s="9"/>
    </row>
    <row r="62" spans="1:11" x14ac:dyDescent="0.25">
      <c r="A62" s="245"/>
      <c r="B62" s="236"/>
      <c r="C62" s="37"/>
      <c r="D62" s="37"/>
      <c r="E62" s="36"/>
      <c r="F62" s="36"/>
      <c r="G62" s="40"/>
      <c r="H62" s="41"/>
      <c r="I62" s="151"/>
      <c r="J62" s="284"/>
      <c r="K62" s="9"/>
    </row>
    <row r="63" spans="1:11" x14ac:dyDescent="0.25">
      <c r="A63" s="246"/>
      <c r="B63" s="237"/>
      <c r="C63" s="157"/>
      <c r="D63" s="157"/>
      <c r="E63" s="102"/>
      <c r="F63" s="102"/>
      <c r="G63" s="158"/>
      <c r="H63" s="159"/>
      <c r="I63" s="160"/>
      <c r="J63" s="285"/>
      <c r="K63" s="9"/>
    </row>
    <row r="64" spans="1:11" x14ac:dyDescent="0.25">
      <c r="A64" s="149"/>
      <c r="B64" s="247">
        <f>Eelarve!E37</f>
        <v>0</v>
      </c>
      <c r="C64" s="247">
        <f>Eelarve!F37</f>
        <v>0</v>
      </c>
      <c r="D64" s="247">
        <f>Eelarve!G37</f>
        <v>0</v>
      </c>
      <c r="E64" s="255"/>
      <c r="F64" s="256"/>
      <c r="G64" s="256"/>
      <c r="H64" s="256"/>
      <c r="I64" s="257"/>
      <c r="J64" s="264">
        <f>B64-C66-D66</f>
        <v>0</v>
      </c>
      <c r="K64" s="9"/>
    </row>
    <row r="65" spans="1:11" ht="6" customHeight="1" x14ac:dyDescent="0.25">
      <c r="A65" s="243" t="str">
        <f>Eelarve!A37</f>
        <v>4.6.</v>
      </c>
      <c r="B65" s="248"/>
      <c r="C65" s="248"/>
      <c r="D65" s="248"/>
      <c r="E65" s="258"/>
      <c r="F65" s="259"/>
      <c r="G65" s="259"/>
      <c r="H65" s="259"/>
      <c r="I65" s="260"/>
      <c r="J65" s="265"/>
      <c r="K65" s="9"/>
    </row>
    <row r="66" spans="1:11" ht="18" customHeight="1" x14ac:dyDescent="0.25">
      <c r="A66" s="243"/>
      <c r="B66" s="235"/>
      <c r="C66" s="21">
        <f>SUM(C67:C74)</f>
        <v>0</v>
      </c>
      <c r="D66" s="21">
        <f>SUM(D67:D74)</f>
        <v>0</v>
      </c>
      <c r="E66" s="261"/>
      <c r="F66" s="262"/>
      <c r="G66" s="262"/>
      <c r="H66" s="262"/>
      <c r="I66" s="263"/>
      <c r="J66" s="266"/>
      <c r="K66" s="9"/>
    </row>
    <row r="67" spans="1:11" x14ac:dyDescent="0.25">
      <c r="A67" s="244"/>
      <c r="B67" s="236"/>
      <c r="C67" s="37"/>
      <c r="D67" s="37"/>
      <c r="E67" s="36"/>
      <c r="F67" s="150"/>
      <c r="G67" s="40"/>
      <c r="H67" s="41"/>
      <c r="I67" s="151"/>
      <c r="J67" s="283"/>
      <c r="K67" s="9"/>
    </row>
    <row r="68" spans="1:11" x14ac:dyDescent="0.25">
      <c r="A68" s="244"/>
      <c r="B68" s="236"/>
      <c r="C68" s="37"/>
      <c r="D68" s="37"/>
      <c r="E68" s="36"/>
      <c r="F68" s="150"/>
      <c r="G68" s="40"/>
      <c r="H68" s="41"/>
      <c r="I68" s="151"/>
      <c r="J68" s="284"/>
      <c r="K68" s="9"/>
    </row>
    <row r="69" spans="1:11" x14ac:dyDescent="0.25">
      <c r="A69" s="244"/>
      <c r="B69" s="236"/>
      <c r="C69" s="37"/>
      <c r="D69" s="37"/>
      <c r="E69" s="36"/>
      <c r="F69" s="36"/>
      <c r="G69" s="40"/>
      <c r="H69" s="41"/>
      <c r="I69" s="151"/>
      <c r="J69" s="284"/>
      <c r="K69" s="9"/>
    </row>
    <row r="70" spans="1:11" x14ac:dyDescent="0.25">
      <c r="A70" s="245"/>
      <c r="B70" s="236"/>
      <c r="C70" s="37"/>
      <c r="D70" s="37"/>
      <c r="E70" s="36"/>
      <c r="F70" s="36"/>
      <c r="G70" s="40"/>
      <c r="H70" s="41"/>
      <c r="I70" s="151"/>
      <c r="J70" s="284"/>
      <c r="K70" s="9"/>
    </row>
    <row r="71" spans="1:11" x14ac:dyDescent="0.25">
      <c r="A71" s="245"/>
      <c r="B71" s="236"/>
      <c r="C71" s="37"/>
      <c r="D71" s="37"/>
      <c r="E71" s="36"/>
      <c r="F71" s="36"/>
      <c r="G71" s="40"/>
      <c r="H71" s="41"/>
      <c r="I71" s="151"/>
      <c r="J71" s="284"/>
      <c r="K71" s="9"/>
    </row>
    <row r="72" spans="1:11" x14ac:dyDescent="0.25">
      <c r="A72" s="245"/>
      <c r="B72" s="236"/>
      <c r="C72" s="37"/>
      <c r="D72" s="37"/>
      <c r="E72" s="36"/>
      <c r="F72" s="36"/>
      <c r="G72" s="40"/>
      <c r="H72" s="41"/>
      <c r="I72" s="151"/>
      <c r="J72" s="284"/>
      <c r="K72" s="9"/>
    </row>
    <row r="73" spans="1:11" x14ac:dyDescent="0.25">
      <c r="A73" s="245"/>
      <c r="B73" s="236"/>
      <c r="C73" s="37"/>
      <c r="D73" s="37"/>
      <c r="E73" s="36"/>
      <c r="F73" s="36"/>
      <c r="G73" s="40"/>
      <c r="H73" s="41"/>
      <c r="I73" s="151"/>
      <c r="J73" s="284"/>
      <c r="K73" s="9"/>
    </row>
    <row r="74" spans="1:11" x14ac:dyDescent="0.25">
      <c r="A74" s="246"/>
      <c r="B74" s="237"/>
      <c r="C74" s="157"/>
      <c r="D74" s="157"/>
      <c r="E74" s="102"/>
      <c r="F74" s="102"/>
      <c r="G74" s="158"/>
      <c r="H74" s="159"/>
      <c r="I74" s="160"/>
      <c r="J74" s="285"/>
      <c r="K74" s="9"/>
    </row>
    <row r="75" spans="1:11" x14ac:dyDescent="0.25">
      <c r="A75" s="149"/>
      <c r="B75" s="247">
        <f>Eelarve!E38</f>
        <v>0</v>
      </c>
      <c r="C75" s="247">
        <f>Eelarve!F38</f>
        <v>0</v>
      </c>
      <c r="D75" s="247">
        <f>Eelarve!G38</f>
        <v>0</v>
      </c>
      <c r="E75" s="255"/>
      <c r="F75" s="256"/>
      <c r="G75" s="256"/>
      <c r="H75" s="256"/>
      <c r="I75" s="257"/>
      <c r="J75" s="264">
        <f>B75-C77-D77</f>
        <v>0</v>
      </c>
      <c r="K75" s="9"/>
    </row>
    <row r="76" spans="1:11" ht="6" customHeight="1" x14ac:dyDescent="0.25">
      <c r="A76" s="243" t="str">
        <f>Eelarve!A38</f>
        <v>4.7.</v>
      </c>
      <c r="B76" s="248"/>
      <c r="C76" s="248"/>
      <c r="D76" s="248"/>
      <c r="E76" s="258"/>
      <c r="F76" s="259"/>
      <c r="G76" s="259"/>
      <c r="H76" s="259"/>
      <c r="I76" s="260"/>
      <c r="J76" s="265"/>
      <c r="K76" s="9"/>
    </row>
    <row r="77" spans="1:11" ht="18" customHeight="1" x14ac:dyDescent="0.25">
      <c r="A77" s="243"/>
      <c r="B77" s="235"/>
      <c r="C77" s="21">
        <f>SUM(C78:C85)</f>
        <v>0</v>
      </c>
      <c r="D77" s="21">
        <f>SUM(D78:D85)</f>
        <v>0</v>
      </c>
      <c r="E77" s="261"/>
      <c r="F77" s="262"/>
      <c r="G77" s="262"/>
      <c r="H77" s="262"/>
      <c r="I77" s="263"/>
      <c r="J77" s="266"/>
      <c r="K77" s="9"/>
    </row>
    <row r="78" spans="1:11" x14ac:dyDescent="0.25">
      <c r="A78" s="244"/>
      <c r="B78" s="236"/>
      <c r="C78" s="37"/>
      <c r="D78" s="37"/>
      <c r="E78" s="36"/>
      <c r="F78" s="150"/>
      <c r="G78" s="40"/>
      <c r="H78" s="41"/>
      <c r="I78" s="151"/>
      <c r="J78" s="283"/>
      <c r="K78" s="9"/>
    </row>
    <row r="79" spans="1:11" x14ac:dyDescent="0.25">
      <c r="A79" s="244"/>
      <c r="B79" s="236"/>
      <c r="C79" s="37"/>
      <c r="D79" s="37"/>
      <c r="E79" s="36"/>
      <c r="F79" s="150"/>
      <c r="G79" s="40"/>
      <c r="H79" s="41"/>
      <c r="I79" s="151"/>
      <c r="J79" s="284"/>
      <c r="K79" s="9"/>
    </row>
    <row r="80" spans="1:11" x14ac:dyDescent="0.25">
      <c r="A80" s="245"/>
      <c r="B80" s="236"/>
      <c r="C80" s="37"/>
      <c r="D80" s="37"/>
      <c r="E80" s="36"/>
      <c r="F80" s="36"/>
      <c r="G80" s="40"/>
      <c r="H80" s="41"/>
      <c r="I80" s="151"/>
      <c r="J80" s="284"/>
      <c r="K80" s="9"/>
    </row>
    <row r="81" spans="1:11" x14ac:dyDescent="0.25">
      <c r="A81" s="245"/>
      <c r="B81" s="236"/>
      <c r="C81" s="37"/>
      <c r="D81" s="37"/>
      <c r="E81" s="36"/>
      <c r="F81" s="36"/>
      <c r="G81" s="40"/>
      <c r="H81" s="41"/>
      <c r="I81" s="151"/>
      <c r="J81" s="284"/>
      <c r="K81" s="9"/>
    </row>
    <row r="82" spans="1:11" x14ac:dyDescent="0.25">
      <c r="A82" s="245"/>
      <c r="B82" s="236"/>
      <c r="C82" s="37"/>
      <c r="D82" s="37"/>
      <c r="E82" s="36"/>
      <c r="F82" s="36"/>
      <c r="G82" s="40"/>
      <c r="H82" s="41"/>
      <c r="I82" s="151"/>
      <c r="J82" s="284"/>
      <c r="K82" s="9"/>
    </row>
    <row r="83" spans="1:11" x14ac:dyDescent="0.25">
      <c r="A83" s="245"/>
      <c r="B83" s="236"/>
      <c r="C83" s="37"/>
      <c r="D83" s="37"/>
      <c r="E83" s="36"/>
      <c r="F83" s="36"/>
      <c r="G83" s="40"/>
      <c r="H83" s="41"/>
      <c r="I83" s="151"/>
      <c r="J83" s="284"/>
      <c r="K83" s="9"/>
    </row>
    <row r="84" spans="1:11" x14ac:dyDescent="0.25">
      <c r="A84" s="245"/>
      <c r="B84" s="236"/>
      <c r="C84" s="37"/>
      <c r="D84" s="37"/>
      <c r="E84" s="36"/>
      <c r="F84" s="36"/>
      <c r="G84" s="40"/>
      <c r="H84" s="41"/>
      <c r="I84" s="151"/>
      <c r="J84" s="284"/>
      <c r="K84" s="9"/>
    </row>
    <row r="85" spans="1:11" x14ac:dyDescent="0.25">
      <c r="A85" s="246"/>
      <c r="B85" s="237"/>
      <c r="C85" s="157"/>
      <c r="D85" s="157"/>
      <c r="E85" s="102"/>
      <c r="F85" s="102"/>
      <c r="G85" s="158"/>
      <c r="H85" s="159"/>
      <c r="I85" s="160"/>
      <c r="J85" s="285"/>
      <c r="K85" s="9"/>
    </row>
  </sheetData>
  <sheetProtection insertRows="0"/>
  <mergeCells count="66">
    <mergeCell ref="A43:A52"/>
    <mergeCell ref="B53:B54"/>
    <mergeCell ref="E75:I77"/>
    <mergeCell ref="J75:J77"/>
    <mergeCell ref="A76:A85"/>
    <mergeCell ref="B77:B85"/>
    <mergeCell ref="J78:J85"/>
    <mergeCell ref="B75:B76"/>
    <mergeCell ref="C75:C76"/>
    <mergeCell ref="D75:D76"/>
    <mergeCell ref="C53:C54"/>
    <mergeCell ref="D53:D54"/>
    <mergeCell ref="J64:J66"/>
    <mergeCell ref="A65:A74"/>
    <mergeCell ref="B66:B74"/>
    <mergeCell ref="J67:J74"/>
    <mergeCell ref="E53:I55"/>
    <mergeCell ref="A54:A63"/>
    <mergeCell ref="B55:B63"/>
    <mergeCell ref="J56:J63"/>
    <mergeCell ref="B64:B65"/>
    <mergeCell ref="C64:C65"/>
    <mergeCell ref="D64:D65"/>
    <mergeCell ref="E64:I66"/>
    <mergeCell ref="J53:J55"/>
    <mergeCell ref="B44:B52"/>
    <mergeCell ref="J45:J52"/>
    <mergeCell ref="B42:B43"/>
    <mergeCell ref="C42:C43"/>
    <mergeCell ref="D42:D43"/>
    <mergeCell ref="E42:I44"/>
    <mergeCell ref="J42:J44"/>
    <mergeCell ref="E31:I33"/>
    <mergeCell ref="J31:J33"/>
    <mergeCell ref="A32:A41"/>
    <mergeCell ref="B33:B41"/>
    <mergeCell ref="J34:J41"/>
    <mergeCell ref="B31:B32"/>
    <mergeCell ref="C31:C32"/>
    <mergeCell ref="D31:D32"/>
    <mergeCell ref="E20:I22"/>
    <mergeCell ref="J20:J22"/>
    <mergeCell ref="A21:A30"/>
    <mergeCell ref="B22:B30"/>
    <mergeCell ref="J23:J30"/>
    <mergeCell ref="B20:B21"/>
    <mergeCell ref="C20:C21"/>
    <mergeCell ref="D20:D21"/>
    <mergeCell ref="E9:I11"/>
    <mergeCell ref="J9:J11"/>
    <mergeCell ref="A10:A19"/>
    <mergeCell ref="B11:B19"/>
    <mergeCell ref="J12:J19"/>
    <mergeCell ref="B9:B10"/>
    <mergeCell ref="C9:C10"/>
    <mergeCell ref="D9:D10"/>
    <mergeCell ref="A6:A8"/>
    <mergeCell ref="B6:B8"/>
    <mergeCell ref="C6:I6"/>
    <mergeCell ref="J6:J8"/>
    <mergeCell ref="C7:D7"/>
    <mergeCell ref="E7:E8"/>
    <mergeCell ref="F7:F8"/>
    <mergeCell ref="G7:G8"/>
    <mergeCell ref="H7:H8"/>
    <mergeCell ref="I7:I8"/>
  </mergeCells>
  <pageMargins left="0.31496062992125984" right="0.31496062992125984" top="0.55118110236220474" bottom="0.15748031496062992" header="0.31496062992125984" footer="0.31496062992125984"/>
  <pageSetup paperSize="9" scale="89" fitToHeight="0" orientation="landscape" blackAndWhite="1" horizontalDpi="300" verticalDpi="300" r:id="rId1"/>
  <headerFooter>
    <oddHeader>&amp;L&amp;"Arial,Italic"&amp;9&amp;F&amp;R&amp;"Arial,Italic"&amp;9&amp;A, lk &amp;P (&amp;N)</oddHeader>
  </headerFooter>
  <rowBreaks count="1" manualBreakCount="1">
    <brk id="4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>
    <pageSetUpPr fitToPage="1"/>
  </sheetPr>
  <dimension ref="A1:J28"/>
  <sheetViews>
    <sheetView showGridLines="0" tabSelected="1" zoomScaleNormal="100" workbookViewId="0">
      <pane xSplit="1" ySplit="7" topLeftCell="B11" activePane="bottomRight" state="frozen"/>
      <selection activeCell="H27" sqref="H27"/>
      <selection pane="topRight" activeCell="H27" sqref="H27"/>
      <selection pane="bottomLeft" activeCell="H27" sqref="H27"/>
      <selection pane="bottomRight" activeCell="A3" sqref="A3"/>
    </sheetView>
  </sheetViews>
  <sheetFormatPr defaultRowHeight="12.5" x14ac:dyDescent="0.25"/>
  <cols>
    <col min="1" max="1" width="46.7265625" customWidth="1"/>
    <col min="2" max="2" width="12.1796875" customWidth="1"/>
    <col min="4" max="4" width="15" style="25" customWidth="1"/>
    <col min="5" max="5" width="14.7265625" style="26" customWidth="1"/>
    <col min="6" max="6" width="13.1796875" style="26" customWidth="1"/>
    <col min="7" max="7" width="12.1796875" style="2" customWidth="1"/>
    <col min="8" max="8" width="13" customWidth="1"/>
  </cols>
  <sheetData>
    <row r="1" spans="1:10" ht="22.9" customHeight="1" x14ac:dyDescent="0.35">
      <c r="A1" s="223" t="s">
        <v>110</v>
      </c>
      <c r="B1" s="58"/>
      <c r="C1" s="320" t="str">
        <f>Eelarve!B2</f>
        <v>(taotleja nimi)</v>
      </c>
      <c r="D1" s="320"/>
      <c r="E1" s="320"/>
      <c r="F1" s="320"/>
      <c r="G1" s="320"/>
      <c r="H1" s="320"/>
      <c r="I1" s="9"/>
    </row>
    <row r="2" spans="1:10" ht="24.65" customHeight="1" x14ac:dyDescent="0.3">
      <c r="A2" s="108" t="s">
        <v>35</v>
      </c>
      <c r="B2" s="109" t="s">
        <v>68</v>
      </c>
      <c r="C2" s="9"/>
      <c r="D2" s="59"/>
      <c r="E2" s="59"/>
      <c r="F2" s="97"/>
      <c r="G2" s="100" t="s">
        <v>25</v>
      </c>
      <c r="H2" s="99" t="str">
        <f>Eelarve!B4</f>
        <v>(alguskuupäev)</v>
      </c>
      <c r="I2" s="9"/>
    </row>
    <row r="3" spans="1:10" s="1" customFormat="1" ht="43.15" customHeight="1" x14ac:dyDescent="0.25">
      <c r="A3" s="34" t="s">
        <v>3</v>
      </c>
      <c r="B3" s="319" t="str">
        <f>Eelarve!B3:H3</f>
        <v>(projekti nimi)</v>
      </c>
      <c r="C3" s="319"/>
      <c r="D3" s="319"/>
      <c r="E3" s="319"/>
      <c r="F3" s="319"/>
      <c r="G3" s="101" t="s">
        <v>26</v>
      </c>
      <c r="H3" s="98" t="str">
        <f>Eelarve!B5</f>
        <v>(lõppkuupäev)</v>
      </c>
      <c r="I3" s="27"/>
    </row>
    <row r="4" spans="1:10" s="1" customFormat="1" x14ac:dyDescent="0.25">
      <c r="A4" s="335" t="s">
        <v>42</v>
      </c>
      <c r="B4" s="333"/>
      <c r="C4" s="317" t="s">
        <v>13</v>
      </c>
      <c r="D4" s="306" t="s">
        <v>16</v>
      </c>
      <c r="E4" s="307"/>
      <c r="F4" s="308"/>
      <c r="G4" s="323" t="s">
        <v>43</v>
      </c>
      <c r="H4" s="326" t="s">
        <v>14</v>
      </c>
      <c r="I4" s="27"/>
    </row>
    <row r="5" spans="1:10" s="1" customFormat="1" x14ac:dyDescent="0.25">
      <c r="A5" s="336"/>
      <c r="B5" s="334"/>
      <c r="C5" s="232"/>
      <c r="D5" s="324" t="s">
        <v>69</v>
      </c>
      <c r="E5" s="225" t="s">
        <v>58</v>
      </c>
      <c r="F5" s="313" t="s">
        <v>2</v>
      </c>
      <c r="G5" s="324"/>
      <c r="H5" s="313"/>
      <c r="I5" s="27"/>
    </row>
    <row r="6" spans="1:10" s="1" customFormat="1" x14ac:dyDescent="0.25">
      <c r="A6" s="336"/>
      <c r="B6" s="334"/>
      <c r="C6" s="232"/>
      <c r="D6" s="324"/>
      <c r="E6" s="230"/>
      <c r="F6" s="313"/>
      <c r="G6" s="324"/>
      <c r="H6" s="313"/>
      <c r="I6" s="27"/>
    </row>
    <row r="7" spans="1:10" s="1" customFormat="1" x14ac:dyDescent="0.25">
      <c r="A7" s="337"/>
      <c r="B7" s="231"/>
      <c r="C7" s="318"/>
      <c r="D7" s="325"/>
      <c r="E7" s="226"/>
      <c r="F7" s="314"/>
      <c r="G7" s="325"/>
      <c r="H7" s="314"/>
      <c r="I7" s="27"/>
    </row>
    <row r="8" spans="1:10" s="1" customFormat="1" ht="15.75" customHeight="1" x14ac:dyDescent="0.25">
      <c r="A8" s="309" t="str">
        <f>'1. Tööjõukulud'!A2</f>
        <v>1. Tööjõukulud</v>
      </c>
      <c r="B8" s="28" t="s">
        <v>13</v>
      </c>
      <c r="C8" s="46">
        <f>'1. Tööjõukulud'!B3</f>
        <v>0</v>
      </c>
      <c r="D8" s="47">
        <f>'1. Tööjõukulud'!C3</f>
        <v>0</v>
      </c>
      <c r="E8" s="48">
        <f>'1. Tööjõukulud'!D3</f>
        <v>0</v>
      </c>
      <c r="F8" s="49"/>
      <c r="G8" s="315" t="e">
        <f>F9/C8</f>
        <v>#DIV/0!</v>
      </c>
      <c r="H8" s="303">
        <f>C8-F9</f>
        <v>0</v>
      </c>
      <c r="I8" s="27"/>
    </row>
    <row r="9" spans="1:10" s="1" customFormat="1" ht="15.75" customHeight="1" x14ac:dyDescent="0.25">
      <c r="A9" s="310"/>
      <c r="B9" s="29" t="s">
        <v>15</v>
      </c>
      <c r="C9" s="50"/>
      <c r="D9" s="51">
        <f>'1. Tööjõukulud'!C4</f>
        <v>0</v>
      </c>
      <c r="E9" s="52">
        <f>'1. Tööjõukulud'!D4</f>
        <v>0</v>
      </c>
      <c r="F9" s="53">
        <f>SUM(D9:E9)</f>
        <v>0</v>
      </c>
      <c r="G9" s="316"/>
      <c r="H9" s="304"/>
      <c r="I9" s="27"/>
    </row>
    <row r="10" spans="1:10" s="1" customFormat="1" ht="15.75" customHeight="1" x14ac:dyDescent="0.25">
      <c r="A10" s="309" t="str">
        <f>'2. Tegevused'!A2</f>
        <v>2. Projekti tegevustega otseselt seotud kulud</v>
      </c>
      <c r="B10" s="28" t="s">
        <v>13</v>
      </c>
      <c r="C10" s="46">
        <f>'2. Tegevused'!B3</f>
        <v>0</v>
      </c>
      <c r="D10" s="47">
        <f>'2. Tegevused'!C3</f>
        <v>0</v>
      </c>
      <c r="E10" s="48">
        <f>'2. Tegevused'!D3</f>
        <v>0</v>
      </c>
      <c r="F10" s="49"/>
      <c r="G10" s="315" t="e">
        <f>F11/C10</f>
        <v>#DIV/0!</v>
      </c>
      <c r="H10" s="303">
        <f>C10-F11</f>
        <v>0</v>
      </c>
      <c r="I10" s="27"/>
      <c r="J10" s="76" t="s">
        <v>41</v>
      </c>
    </row>
    <row r="11" spans="1:10" s="1" customFormat="1" ht="15.75" customHeight="1" x14ac:dyDescent="0.25">
      <c r="A11" s="310"/>
      <c r="B11" s="29" t="s">
        <v>15</v>
      </c>
      <c r="C11" s="50"/>
      <c r="D11" s="51">
        <f>'2. Tegevused'!C4</f>
        <v>0</v>
      </c>
      <c r="E11" s="52">
        <f>'2. Tegevused'!D4</f>
        <v>0</v>
      </c>
      <c r="F11" s="53">
        <f>SUM(D11:E11)</f>
        <v>0</v>
      </c>
      <c r="G11" s="316"/>
      <c r="H11" s="304"/>
      <c r="I11" s="27"/>
    </row>
    <row r="12" spans="1:10" s="1" customFormat="1" ht="15.75" customHeight="1" x14ac:dyDescent="0.25">
      <c r="A12" s="311" t="s">
        <v>74</v>
      </c>
      <c r="B12" s="28" t="s">
        <v>13</v>
      </c>
      <c r="C12" s="46">
        <f>'3. Soetused'!B3</f>
        <v>0</v>
      </c>
      <c r="D12" s="47">
        <f>'3. Soetused'!C3</f>
        <v>0</v>
      </c>
      <c r="E12" s="48">
        <f>'3. Soetused'!D3</f>
        <v>0</v>
      </c>
      <c r="F12" s="49"/>
      <c r="G12" s="315" t="e">
        <f>F13/C12</f>
        <v>#DIV/0!</v>
      </c>
      <c r="H12" s="303">
        <f>C12-F13</f>
        <v>0</v>
      </c>
      <c r="I12" s="27"/>
    </row>
    <row r="13" spans="1:10" s="1" customFormat="1" ht="15.75" customHeight="1" x14ac:dyDescent="0.25">
      <c r="A13" s="312"/>
      <c r="B13" s="29" t="s">
        <v>15</v>
      </c>
      <c r="C13" s="50"/>
      <c r="D13" s="51">
        <f>'3. Soetused'!C4</f>
        <v>0</v>
      </c>
      <c r="E13" s="52">
        <f>'3. Soetused'!D4</f>
        <v>0</v>
      </c>
      <c r="F13" s="53">
        <f>SUM(D13:E13)</f>
        <v>0</v>
      </c>
      <c r="G13" s="316"/>
      <c r="H13" s="304"/>
      <c r="I13" s="27"/>
    </row>
    <row r="14" spans="1:10" s="1" customFormat="1" ht="15.75" customHeight="1" x14ac:dyDescent="0.25">
      <c r="A14" s="249" t="str">
        <f>Eelarve!A39</f>
        <v>4. Toetuse saaja üld- ja arenduskulud (kuni 15% KÜSKi toetuse mahust)</v>
      </c>
      <c r="B14" s="28" t="s">
        <v>13</v>
      </c>
      <c r="C14" s="46">
        <f>Eelarve!F39</f>
        <v>0</v>
      </c>
      <c r="D14" s="47">
        <f>Eelarve!F39</f>
        <v>0</v>
      </c>
      <c r="E14" s="94" t="s">
        <v>4</v>
      </c>
      <c r="F14" s="49"/>
      <c r="G14" s="315" t="e">
        <f>F15/C14</f>
        <v>#DIV/0!</v>
      </c>
      <c r="H14" s="303">
        <f>C14-F15</f>
        <v>0</v>
      </c>
      <c r="I14" s="27"/>
    </row>
    <row r="15" spans="1:10" s="1" customFormat="1" ht="15.75" customHeight="1" thickBot="1" x14ac:dyDescent="0.3">
      <c r="A15" s="305"/>
      <c r="B15" s="30" t="s">
        <v>15</v>
      </c>
      <c r="C15" s="54"/>
      <c r="D15" s="115">
        <v>0</v>
      </c>
      <c r="E15" s="55" t="s">
        <v>4</v>
      </c>
      <c r="F15" s="56">
        <f>SUM(D15:E15)</f>
        <v>0</v>
      </c>
      <c r="G15" s="327"/>
      <c r="H15" s="328"/>
      <c r="I15" s="27"/>
    </row>
    <row r="16" spans="1:10" s="1" customFormat="1" ht="21" customHeight="1" thickTop="1" x14ac:dyDescent="0.25">
      <c r="A16" s="68" t="s">
        <v>22</v>
      </c>
      <c r="B16" s="69"/>
      <c r="C16" s="70">
        <f>C8+C10+C12+C14</f>
        <v>0</v>
      </c>
      <c r="D16" s="80">
        <f>D8+D10+D12+D14</f>
        <v>0</v>
      </c>
      <c r="E16" s="79">
        <f>E8+E10+E12</f>
        <v>0</v>
      </c>
      <c r="F16" s="78"/>
      <c r="G16" s="38"/>
      <c r="H16" s="57"/>
      <c r="I16" s="27"/>
    </row>
    <row r="17" spans="1:9" s="1" customFormat="1" ht="21" customHeight="1" thickBot="1" x14ac:dyDescent="0.3">
      <c r="A17" s="85" t="s">
        <v>23</v>
      </c>
      <c r="B17" s="86"/>
      <c r="C17" s="87"/>
      <c r="D17" s="88">
        <f>D9+D11+D13+D15</f>
        <v>0</v>
      </c>
      <c r="E17" s="89">
        <f>E9+E11+E13</f>
        <v>0</v>
      </c>
      <c r="F17" s="90">
        <f>SUM(D17:E17)</f>
        <v>0</v>
      </c>
      <c r="G17" s="81" t="e">
        <f>F17/C16</f>
        <v>#DIV/0!</v>
      </c>
      <c r="H17" s="82">
        <f>C16-F17</f>
        <v>0</v>
      </c>
      <c r="I17" s="27"/>
    </row>
    <row r="18" spans="1:9" s="1" customFormat="1" ht="21" customHeight="1" thickTop="1" x14ac:dyDescent="0.25">
      <c r="A18" s="293" t="s">
        <v>39</v>
      </c>
      <c r="B18" s="294"/>
      <c r="C18" s="295"/>
      <c r="D18" s="83" t="e">
        <f>D17/D16</f>
        <v>#DIV/0!</v>
      </c>
      <c r="E18" s="84" t="e">
        <f>E17/E16</f>
        <v>#DIV/0!</v>
      </c>
      <c r="F18" s="96"/>
      <c r="G18" s="91"/>
      <c r="H18" s="92"/>
      <c r="I18" s="27"/>
    </row>
    <row r="19" spans="1:9" s="1" customFormat="1" ht="19.5" customHeight="1" x14ac:dyDescent="0.25">
      <c r="A19" s="296" t="s">
        <v>38</v>
      </c>
      <c r="B19" s="297"/>
      <c r="C19" s="298"/>
      <c r="D19" s="75" t="e">
        <f>D17/F17</f>
        <v>#DIV/0!</v>
      </c>
      <c r="E19" s="74" t="e">
        <f>E17/F17</f>
        <v>#DIV/0!</v>
      </c>
      <c r="F19" s="67"/>
      <c r="G19" s="31"/>
      <c r="H19" s="27"/>
      <c r="I19" s="27"/>
    </row>
    <row r="20" spans="1:9" s="1" customFormat="1" ht="19.5" customHeight="1" x14ac:dyDescent="0.25">
      <c r="A20" s="299" t="s">
        <v>71</v>
      </c>
      <c r="B20" s="300"/>
      <c r="C20" s="301"/>
      <c r="D20" s="93" t="e">
        <f>D15/D17</f>
        <v>#DIV/0!</v>
      </c>
      <c r="E20" s="95" t="s">
        <v>4</v>
      </c>
      <c r="F20" s="67"/>
      <c r="G20" s="31"/>
      <c r="H20" s="27"/>
      <c r="I20" s="27"/>
    </row>
    <row r="21" spans="1:9" s="1" customFormat="1" ht="19.5" customHeight="1" x14ac:dyDescent="0.25">
      <c r="A21" s="302" t="s">
        <v>61</v>
      </c>
      <c r="B21" s="302"/>
      <c r="C21" s="302"/>
      <c r="D21" s="107">
        <v>0</v>
      </c>
      <c r="E21" s="105"/>
      <c r="F21" s="7"/>
      <c r="G21" s="31"/>
      <c r="H21" s="27"/>
      <c r="I21" s="27"/>
    </row>
    <row r="22" spans="1:9" s="1" customFormat="1" ht="19.5" customHeight="1" x14ac:dyDescent="0.25">
      <c r="A22" s="302" t="s">
        <v>60</v>
      </c>
      <c r="B22" s="302"/>
      <c r="C22" s="302"/>
      <c r="D22" s="106">
        <f>D17-D21</f>
        <v>0</v>
      </c>
      <c r="E22" s="105"/>
      <c r="F22" s="7"/>
      <c r="G22" s="31"/>
      <c r="H22" s="27"/>
      <c r="I22" s="27"/>
    </row>
    <row r="23" spans="1:9" ht="16.149999999999999" customHeight="1" x14ac:dyDescent="0.3">
      <c r="A23" s="331" t="s">
        <v>67</v>
      </c>
      <c r="B23" s="331"/>
      <c r="C23" s="331"/>
      <c r="D23" s="110"/>
      <c r="E23" s="111"/>
      <c r="F23" s="112"/>
      <c r="G23" s="113"/>
      <c r="H23" s="114"/>
      <c r="I23" s="114"/>
    </row>
    <row r="24" spans="1:9" ht="13.5" customHeight="1" x14ac:dyDescent="0.3">
      <c r="A24" s="332"/>
      <c r="B24" s="332"/>
      <c r="C24" s="332"/>
      <c r="D24" s="110"/>
      <c r="E24" s="111"/>
      <c r="F24" s="112"/>
      <c r="G24" s="329" t="s">
        <v>68</v>
      </c>
      <c r="H24" s="330"/>
      <c r="I24" s="114"/>
    </row>
    <row r="25" spans="1:9" ht="13" x14ac:dyDescent="0.3">
      <c r="A25" s="63" t="s">
        <v>36</v>
      </c>
      <c r="B25" s="58"/>
      <c r="C25" s="9"/>
      <c r="D25" s="64"/>
      <c r="E25" s="77"/>
      <c r="F25" s="61"/>
      <c r="G25" s="321" t="s">
        <v>37</v>
      </c>
      <c r="H25" s="322"/>
      <c r="I25" s="9"/>
    </row>
    <row r="26" spans="1:9" x14ac:dyDescent="0.25">
      <c r="A26" s="58"/>
      <c r="B26" s="65"/>
      <c r="C26" s="9"/>
      <c r="D26" s="64"/>
      <c r="E26" s="61"/>
      <c r="F26" s="61"/>
      <c r="G26" s="62"/>
      <c r="H26" s="9"/>
      <c r="I26" s="9"/>
    </row>
    <row r="27" spans="1:9" ht="13" x14ac:dyDescent="0.3">
      <c r="A27" s="66"/>
      <c r="B27" s="60"/>
    </row>
    <row r="28" spans="1:9" ht="13" x14ac:dyDescent="0.3">
      <c r="A28" s="66"/>
    </row>
  </sheetData>
  <mergeCells count="31">
    <mergeCell ref="B3:F3"/>
    <mergeCell ref="C1:H1"/>
    <mergeCell ref="G25:H25"/>
    <mergeCell ref="G4:G7"/>
    <mergeCell ref="H4:H7"/>
    <mergeCell ref="G14:G15"/>
    <mergeCell ref="H12:H13"/>
    <mergeCell ref="H14:H15"/>
    <mergeCell ref="G24:H24"/>
    <mergeCell ref="G12:G13"/>
    <mergeCell ref="A23:C24"/>
    <mergeCell ref="D5:D7"/>
    <mergeCell ref="H8:H9"/>
    <mergeCell ref="G10:G11"/>
    <mergeCell ref="B4:B7"/>
    <mergeCell ref="A4:A7"/>
    <mergeCell ref="H10:H11"/>
    <mergeCell ref="A14:A15"/>
    <mergeCell ref="E5:E7"/>
    <mergeCell ref="D4:F4"/>
    <mergeCell ref="A8:A9"/>
    <mergeCell ref="A12:A13"/>
    <mergeCell ref="F5:F7"/>
    <mergeCell ref="G8:G9"/>
    <mergeCell ref="A10:A11"/>
    <mergeCell ref="C4:C7"/>
    <mergeCell ref="A18:C18"/>
    <mergeCell ref="A19:C19"/>
    <mergeCell ref="A20:C20"/>
    <mergeCell ref="A21:C21"/>
    <mergeCell ref="A22:C22"/>
  </mergeCells>
  <conditionalFormatting sqref="D18">
    <cfRule type="cellIs" dxfId="4" priority="8" stopIfTrue="1" operator="greaterThan">
      <formula>1</formula>
    </cfRule>
  </conditionalFormatting>
  <conditionalFormatting sqref="G8:G15">
    <cfRule type="cellIs" dxfId="3" priority="7" stopIfTrue="1" operator="greaterThan">
      <formula>1.1</formula>
    </cfRule>
  </conditionalFormatting>
  <conditionalFormatting sqref="G8:G18">
    <cfRule type="cellIs" dxfId="2" priority="6" stopIfTrue="1" operator="lessThan">
      <formula>0.9</formula>
    </cfRule>
  </conditionalFormatting>
  <pageMargins left="0.51181102362204722" right="0.31496062992125984" top="0.74803149606299213" bottom="0.35433070866141736" header="0.31496062992125984" footer="0.31496062992125984"/>
  <pageSetup paperSize="9" scale="99" orientation="landscape" blackAndWhite="1" r:id="rId1"/>
  <headerFooter>
    <oddHeader>&amp;L&amp;F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2">
    <tabColor theme="8"/>
    <pageSetUpPr fitToPage="1"/>
  </sheetPr>
  <dimension ref="A1:I43"/>
  <sheetViews>
    <sheetView showGridLines="0" topLeftCell="A10" zoomScaleNormal="100" zoomScaleSheetLayoutView="100" workbookViewId="0">
      <selection activeCell="B3" sqref="B3:H3"/>
    </sheetView>
  </sheetViews>
  <sheetFormatPr defaultColWidth="9.1796875" defaultRowHeight="13" x14ac:dyDescent="0.3"/>
  <cols>
    <col min="1" max="1" width="44.7265625" style="143" customWidth="1"/>
    <col min="2" max="2" width="6.54296875" style="143" customWidth="1"/>
    <col min="3" max="3" width="8" style="143" customWidth="1"/>
    <col min="4" max="4" width="8.54296875" style="143" customWidth="1"/>
    <col min="5" max="5" width="9.81640625" style="143" customWidth="1"/>
    <col min="6" max="6" width="11.26953125" style="143" customWidth="1"/>
    <col min="7" max="7" width="10.26953125" style="143" customWidth="1"/>
    <col min="8" max="8" width="9.7265625" style="143" customWidth="1"/>
    <col min="9" max="9" width="4" style="3" customWidth="1"/>
    <col min="10" max="16384" width="9.1796875" style="143"/>
  </cols>
  <sheetData>
    <row r="1" spans="1:9" ht="18.5" thickBot="1" x14ac:dyDescent="0.45">
      <c r="A1" s="338" t="s">
        <v>109</v>
      </c>
      <c r="B1" s="338"/>
      <c r="C1" s="338"/>
      <c r="D1" s="338"/>
      <c r="E1" s="338"/>
      <c r="F1" s="338"/>
      <c r="G1" s="338"/>
      <c r="H1" s="338"/>
    </row>
    <row r="2" spans="1:9" ht="19.149999999999999" customHeight="1" x14ac:dyDescent="0.3">
      <c r="A2" s="215" t="s">
        <v>81</v>
      </c>
      <c r="B2" s="339" t="s">
        <v>102</v>
      </c>
      <c r="C2" s="339"/>
      <c r="D2" s="339"/>
      <c r="E2" s="339"/>
      <c r="F2" s="339"/>
      <c r="G2" s="339"/>
      <c r="H2" s="340"/>
    </row>
    <row r="3" spans="1:9" ht="18" customHeight="1" x14ac:dyDescent="0.3">
      <c r="A3" s="216" t="s">
        <v>3</v>
      </c>
      <c r="B3" s="341" t="s">
        <v>44</v>
      </c>
      <c r="C3" s="341"/>
      <c r="D3" s="341"/>
      <c r="E3" s="341"/>
      <c r="F3" s="341"/>
      <c r="G3" s="341"/>
      <c r="H3" s="342"/>
    </row>
    <row r="4" spans="1:9" ht="18" customHeight="1" x14ac:dyDescent="0.3">
      <c r="A4" s="216" t="s">
        <v>25</v>
      </c>
      <c r="B4" s="349" t="s">
        <v>107</v>
      </c>
      <c r="C4" s="350"/>
      <c r="D4" s="350"/>
      <c r="E4" s="344"/>
      <c r="F4" s="345"/>
      <c r="G4" s="345"/>
      <c r="H4" s="346"/>
    </row>
    <row r="5" spans="1:9" ht="18" customHeight="1" thickBot="1" x14ac:dyDescent="0.35">
      <c r="A5" s="217" t="s">
        <v>26</v>
      </c>
      <c r="B5" s="343" t="s">
        <v>108</v>
      </c>
      <c r="C5" s="343"/>
      <c r="D5" s="343"/>
      <c r="E5" s="347"/>
      <c r="F5" s="347"/>
      <c r="G5" s="347"/>
      <c r="H5" s="348"/>
    </row>
    <row r="6" spans="1:9" ht="8.5" customHeight="1" thickBot="1" x14ac:dyDescent="0.35">
      <c r="A6" s="218"/>
      <c r="B6" s="218"/>
      <c r="C6" s="218"/>
      <c r="D6" s="218"/>
      <c r="E6" s="218"/>
      <c r="F6" s="218"/>
      <c r="G6" s="218"/>
      <c r="H6" s="218"/>
    </row>
    <row r="7" spans="1:9" ht="20.5" customHeight="1" x14ac:dyDescent="0.35">
      <c r="A7" s="354" t="s">
        <v>33</v>
      </c>
      <c r="B7" s="355"/>
      <c r="C7" s="355"/>
      <c r="D7" s="355"/>
      <c r="E7" s="356"/>
      <c r="F7" s="351" t="s">
        <v>34</v>
      </c>
      <c r="G7" s="352"/>
      <c r="H7" s="353"/>
      <c r="I7" s="170"/>
    </row>
    <row r="8" spans="1:9" ht="18.649999999999999" customHeight="1" x14ac:dyDescent="0.35">
      <c r="A8" s="357" t="s">
        <v>42</v>
      </c>
      <c r="B8" s="360" t="s">
        <v>0</v>
      </c>
      <c r="C8" s="360" t="s">
        <v>79</v>
      </c>
      <c r="D8" s="360" t="s">
        <v>1</v>
      </c>
      <c r="E8" s="386" t="s">
        <v>2</v>
      </c>
      <c r="F8" s="366" t="s">
        <v>69</v>
      </c>
      <c r="G8" s="392" t="s">
        <v>59</v>
      </c>
      <c r="H8" s="389" t="s">
        <v>2</v>
      </c>
      <c r="I8" s="170"/>
    </row>
    <row r="9" spans="1:9" ht="17.5" customHeight="1" x14ac:dyDescent="0.35">
      <c r="A9" s="358"/>
      <c r="B9" s="361"/>
      <c r="C9" s="361"/>
      <c r="D9" s="361"/>
      <c r="E9" s="387"/>
      <c r="F9" s="367"/>
      <c r="G9" s="393"/>
      <c r="H9" s="390"/>
      <c r="I9" s="170"/>
    </row>
    <row r="10" spans="1:9" s="219" customFormat="1" ht="40.5" customHeight="1" thickBot="1" x14ac:dyDescent="0.3">
      <c r="A10" s="359"/>
      <c r="B10" s="362"/>
      <c r="C10" s="362"/>
      <c r="D10" s="362"/>
      <c r="E10" s="388"/>
      <c r="F10" s="368"/>
      <c r="G10" s="394"/>
      <c r="H10" s="391"/>
      <c r="I10" s="171"/>
    </row>
    <row r="11" spans="1:9" s="220" customFormat="1" ht="24" customHeight="1" thickBot="1" x14ac:dyDescent="0.3">
      <c r="A11" s="363" t="s">
        <v>27</v>
      </c>
      <c r="B11" s="371"/>
      <c r="C11" s="371"/>
      <c r="D11" s="372"/>
      <c r="E11" s="135">
        <f>SUM(E12:E19)</f>
        <v>0</v>
      </c>
      <c r="F11" s="133">
        <f>SUM(F12:F19)</f>
        <v>0</v>
      </c>
      <c r="G11" s="134">
        <f>SUM(G12:G19)</f>
        <v>0</v>
      </c>
      <c r="H11" s="135">
        <f>SUM(H12:H19)</f>
        <v>0</v>
      </c>
      <c r="I11" s="172" t="str">
        <f t="shared" ref="I11:I39" si="0">IF(E11=H11," ","Eelarve ja fin.allikad pole omavahel tasakaalus")</f>
        <v xml:space="preserve"> </v>
      </c>
    </row>
    <row r="12" spans="1:9" ht="15.65" customHeight="1" x14ac:dyDescent="0.25">
      <c r="A12" s="175" t="s">
        <v>17</v>
      </c>
      <c r="B12" s="176"/>
      <c r="C12" s="177"/>
      <c r="D12" s="178"/>
      <c r="E12" s="179">
        <f t="shared" ref="E12:E17" si="1">C12*D12</f>
        <v>0</v>
      </c>
      <c r="F12" s="180"/>
      <c r="G12" s="181"/>
      <c r="H12" s="179">
        <f t="shared" ref="H12:H19" si="2">F12+G12</f>
        <v>0</v>
      </c>
      <c r="I12" s="172" t="str">
        <f t="shared" si="0"/>
        <v xml:space="preserve"> </v>
      </c>
    </row>
    <row r="13" spans="1:9" ht="15.65" customHeight="1" x14ac:dyDescent="0.25">
      <c r="A13" s="182" t="s">
        <v>45</v>
      </c>
      <c r="B13" s="183"/>
      <c r="C13" s="184"/>
      <c r="D13" s="185"/>
      <c r="E13" s="179">
        <f t="shared" si="1"/>
        <v>0</v>
      </c>
      <c r="F13" s="180"/>
      <c r="G13" s="181"/>
      <c r="H13" s="179">
        <f t="shared" si="2"/>
        <v>0</v>
      </c>
      <c r="I13" s="172" t="str">
        <f t="shared" si="0"/>
        <v xml:space="preserve"> </v>
      </c>
    </row>
    <row r="14" spans="1:9" ht="15.5" x14ac:dyDescent="0.25">
      <c r="A14" s="186" t="s">
        <v>18</v>
      </c>
      <c r="B14" s="187"/>
      <c r="C14" s="188"/>
      <c r="D14" s="189"/>
      <c r="E14" s="179">
        <f t="shared" si="1"/>
        <v>0</v>
      </c>
      <c r="F14" s="190"/>
      <c r="G14" s="191"/>
      <c r="H14" s="179">
        <f t="shared" si="2"/>
        <v>0</v>
      </c>
      <c r="I14" s="172" t="str">
        <f t="shared" si="0"/>
        <v xml:space="preserve"> </v>
      </c>
    </row>
    <row r="15" spans="1:9" ht="15.5" x14ac:dyDescent="0.25">
      <c r="A15" s="186" t="s">
        <v>28</v>
      </c>
      <c r="B15" s="187"/>
      <c r="C15" s="188"/>
      <c r="D15" s="189"/>
      <c r="E15" s="179">
        <f t="shared" si="1"/>
        <v>0</v>
      </c>
      <c r="F15" s="190"/>
      <c r="G15" s="191"/>
      <c r="H15" s="179">
        <f t="shared" si="2"/>
        <v>0</v>
      </c>
      <c r="I15" s="172" t="str">
        <f t="shared" si="0"/>
        <v xml:space="preserve"> </v>
      </c>
    </row>
    <row r="16" spans="1:9" ht="15.5" x14ac:dyDescent="0.25">
      <c r="A16" s="186" t="s">
        <v>24</v>
      </c>
      <c r="B16" s="187"/>
      <c r="C16" s="188"/>
      <c r="D16" s="189"/>
      <c r="E16" s="179">
        <f t="shared" si="1"/>
        <v>0</v>
      </c>
      <c r="F16" s="190"/>
      <c r="G16" s="191"/>
      <c r="H16" s="179">
        <f t="shared" si="2"/>
        <v>0</v>
      </c>
      <c r="I16" s="172" t="str">
        <f t="shared" si="0"/>
        <v xml:space="preserve"> </v>
      </c>
    </row>
    <row r="17" spans="1:9" ht="15.5" x14ac:dyDescent="0.25">
      <c r="A17" s="186" t="s">
        <v>46</v>
      </c>
      <c r="B17" s="187"/>
      <c r="C17" s="188"/>
      <c r="D17" s="189"/>
      <c r="E17" s="179">
        <f t="shared" si="1"/>
        <v>0</v>
      </c>
      <c r="F17" s="190"/>
      <c r="G17" s="191"/>
      <c r="H17" s="179">
        <f t="shared" si="2"/>
        <v>0</v>
      </c>
      <c r="I17" s="172" t="str">
        <f t="shared" si="0"/>
        <v xml:space="preserve"> </v>
      </c>
    </row>
    <row r="18" spans="1:9" ht="15.5" x14ac:dyDescent="0.25">
      <c r="A18" s="192" t="s">
        <v>48</v>
      </c>
      <c r="B18" s="193" t="s">
        <v>4</v>
      </c>
      <c r="C18" s="194" t="s">
        <v>4</v>
      </c>
      <c r="D18" s="195" t="s">
        <v>4</v>
      </c>
      <c r="E18" s="179">
        <f>SUM(E12:E17)*0.8%</f>
        <v>0</v>
      </c>
      <c r="F18" s="196">
        <f>SUM(F12:F17)*0.8%</f>
        <v>0</v>
      </c>
      <c r="G18" s="197">
        <f>SUM(G12:G17)*0.8%</f>
        <v>0</v>
      </c>
      <c r="H18" s="179">
        <f t="shared" si="2"/>
        <v>0</v>
      </c>
      <c r="I18" s="172" t="str">
        <f t="shared" si="0"/>
        <v xml:space="preserve"> </v>
      </c>
    </row>
    <row r="19" spans="1:9" ht="16" thickBot="1" x14ac:dyDescent="0.3">
      <c r="A19" s="198" t="s">
        <v>47</v>
      </c>
      <c r="B19" s="199" t="s">
        <v>4</v>
      </c>
      <c r="C19" s="200" t="s">
        <v>4</v>
      </c>
      <c r="D19" s="201" t="s">
        <v>4</v>
      </c>
      <c r="E19" s="179">
        <f>SUM(E12:E17)*33%</f>
        <v>0</v>
      </c>
      <c r="F19" s="202">
        <f>SUM(F12:F17)*33%</f>
        <v>0</v>
      </c>
      <c r="G19" s="203">
        <f>SUM(G12:G17)*33%</f>
        <v>0</v>
      </c>
      <c r="H19" s="179">
        <f t="shared" si="2"/>
        <v>0</v>
      </c>
      <c r="I19" s="172" t="str">
        <f t="shared" si="0"/>
        <v xml:space="preserve"> </v>
      </c>
    </row>
    <row r="20" spans="1:9" s="221" customFormat="1" ht="28.5" customHeight="1" thickBot="1" x14ac:dyDescent="0.3">
      <c r="A20" s="363" t="s">
        <v>63</v>
      </c>
      <c r="B20" s="364"/>
      <c r="C20" s="364"/>
      <c r="D20" s="365"/>
      <c r="E20" s="135">
        <f>SUM(E21:E30)</f>
        <v>0</v>
      </c>
      <c r="F20" s="133">
        <f>SUM(F21:F30)</f>
        <v>0</v>
      </c>
      <c r="G20" s="134">
        <f>SUM(G21:G30)</f>
        <v>0</v>
      </c>
      <c r="H20" s="135">
        <f>SUM(H21:H30)</f>
        <v>0</v>
      </c>
      <c r="I20" s="172" t="str">
        <f t="shared" si="0"/>
        <v xml:space="preserve"> </v>
      </c>
    </row>
    <row r="21" spans="1:9" ht="14.5" customHeight="1" x14ac:dyDescent="0.25">
      <c r="A21" s="175" t="s">
        <v>29</v>
      </c>
      <c r="B21" s="176"/>
      <c r="C21" s="177"/>
      <c r="D21" s="178"/>
      <c r="E21" s="179">
        <f>C21*D21</f>
        <v>0</v>
      </c>
      <c r="F21" s="180"/>
      <c r="G21" s="181"/>
      <c r="H21" s="179">
        <f t="shared" ref="H21:H30" si="3">SUM(F21:G21)</f>
        <v>0</v>
      </c>
      <c r="I21" s="172" t="str">
        <f t="shared" si="0"/>
        <v xml:space="preserve"> </v>
      </c>
    </row>
    <row r="22" spans="1:9" ht="15.5" x14ac:dyDescent="0.25">
      <c r="A22" s="182" t="s">
        <v>19</v>
      </c>
      <c r="B22" s="183"/>
      <c r="C22" s="184"/>
      <c r="D22" s="185"/>
      <c r="E22" s="179">
        <f>C22*D22</f>
        <v>0</v>
      </c>
      <c r="F22" s="180"/>
      <c r="G22" s="181"/>
      <c r="H22" s="179">
        <f t="shared" si="3"/>
        <v>0</v>
      </c>
      <c r="I22" s="172" t="str">
        <f t="shared" si="0"/>
        <v xml:space="preserve"> </v>
      </c>
    </row>
    <row r="23" spans="1:9" ht="15.5" x14ac:dyDescent="0.25">
      <c r="A23" s="182" t="s">
        <v>49</v>
      </c>
      <c r="B23" s="183"/>
      <c r="C23" s="184"/>
      <c r="D23" s="185"/>
      <c r="E23" s="179">
        <f>C23*D23</f>
        <v>0</v>
      </c>
      <c r="F23" s="180"/>
      <c r="G23" s="181"/>
      <c r="H23" s="179">
        <f t="shared" si="3"/>
        <v>0</v>
      </c>
      <c r="I23" s="172" t="str">
        <f t="shared" si="0"/>
        <v xml:space="preserve"> </v>
      </c>
    </row>
    <row r="24" spans="1:9" ht="15.5" x14ac:dyDescent="0.25">
      <c r="A24" s="182" t="s">
        <v>50</v>
      </c>
      <c r="B24" s="183"/>
      <c r="C24" s="184"/>
      <c r="D24" s="185"/>
      <c r="E24" s="179">
        <f t="shared" ref="E24:E30" si="4">C24*D24</f>
        <v>0</v>
      </c>
      <c r="F24" s="180"/>
      <c r="G24" s="181"/>
      <c r="H24" s="179">
        <f t="shared" si="3"/>
        <v>0</v>
      </c>
      <c r="I24" s="172" t="str">
        <f t="shared" si="0"/>
        <v xml:space="preserve"> </v>
      </c>
    </row>
    <row r="25" spans="1:9" ht="15.5" x14ac:dyDescent="0.25">
      <c r="A25" s="182" t="s">
        <v>51</v>
      </c>
      <c r="B25" s="183"/>
      <c r="C25" s="184"/>
      <c r="D25" s="185"/>
      <c r="E25" s="179">
        <f t="shared" si="4"/>
        <v>0</v>
      </c>
      <c r="F25" s="180"/>
      <c r="G25" s="181"/>
      <c r="H25" s="179">
        <f t="shared" si="3"/>
        <v>0</v>
      </c>
      <c r="I25" s="172" t="str">
        <f t="shared" si="0"/>
        <v xml:space="preserve"> </v>
      </c>
    </row>
    <row r="26" spans="1:9" ht="15.5" x14ac:dyDescent="0.25">
      <c r="A26" s="182" t="s">
        <v>52</v>
      </c>
      <c r="B26" s="183"/>
      <c r="C26" s="184"/>
      <c r="D26" s="185"/>
      <c r="E26" s="179">
        <f t="shared" si="4"/>
        <v>0</v>
      </c>
      <c r="F26" s="180"/>
      <c r="G26" s="181"/>
      <c r="H26" s="179">
        <f t="shared" si="3"/>
        <v>0</v>
      </c>
      <c r="I26" s="172" t="str">
        <f t="shared" si="0"/>
        <v xml:space="preserve"> </v>
      </c>
    </row>
    <row r="27" spans="1:9" ht="15.5" x14ac:dyDescent="0.25">
      <c r="A27" s="182" t="s">
        <v>103</v>
      </c>
      <c r="B27" s="183"/>
      <c r="C27" s="184"/>
      <c r="D27" s="185"/>
      <c r="E27" s="179">
        <f t="shared" si="4"/>
        <v>0</v>
      </c>
      <c r="F27" s="180"/>
      <c r="G27" s="181"/>
      <c r="H27" s="179">
        <f t="shared" si="3"/>
        <v>0</v>
      </c>
      <c r="I27" s="172" t="str">
        <f t="shared" si="0"/>
        <v xml:space="preserve"> </v>
      </c>
    </row>
    <row r="28" spans="1:9" ht="15.5" x14ac:dyDescent="0.25">
      <c r="A28" s="182" t="s">
        <v>104</v>
      </c>
      <c r="B28" s="183"/>
      <c r="C28" s="184"/>
      <c r="D28" s="185"/>
      <c r="E28" s="179">
        <f t="shared" si="4"/>
        <v>0</v>
      </c>
      <c r="F28" s="180"/>
      <c r="G28" s="181"/>
      <c r="H28" s="179">
        <f t="shared" si="3"/>
        <v>0</v>
      </c>
      <c r="I28" s="172" t="str">
        <f t="shared" si="0"/>
        <v xml:space="preserve"> </v>
      </c>
    </row>
    <row r="29" spans="1:9" ht="15.5" x14ac:dyDescent="0.25">
      <c r="A29" s="182" t="s">
        <v>105</v>
      </c>
      <c r="B29" s="183"/>
      <c r="C29" s="184"/>
      <c r="D29" s="185"/>
      <c r="E29" s="179">
        <f t="shared" si="4"/>
        <v>0</v>
      </c>
      <c r="F29" s="180"/>
      <c r="G29" s="181"/>
      <c r="H29" s="179">
        <f t="shared" si="3"/>
        <v>0</v>
      </c>
      <c r="I29" s="172"/>
    </row>
    <row r="30" spans="1:9" ht="16" thickBot="1" x14ac:dyDescent="0.3">
      <c r="A30" s="182" t="s">
        <v>106</v>
      </c>
      <c r="B30" s="183"/>
      <c r="C30" s="184"/>
      <c r="D30" s="185"/>
      <c r="E30" s="179">
        <f t="shared" si="4"/>
        <v>0</v>
      </c>
      <c r="F30" s="180"/>
      <c r="G30" s="181"/>
      <c r="H30" s="179">
        <f t="shared" si="3"/>
        <v>0</v>
      </c>
      <c r="I30" s="172" t="str">
        <f t="shared" si="0"/>
        <v xml:space="preserve"> </v>
      </c>
    </row>
    <row r="31" spans="1:9" s="222" customFormat="1" ht="33" customHeight="1" thickBot="1" x14ac:dyDescent="0.3">
      <c r="A31" s="380" t="s">
        <v>72</v>
      </c>
      <c r="B31" s="381"/>
      <c r="C31" s="381"/>
      <c r="D31" s="382"/>
      <c r="E31" s="135">
        <f t="shared" ref="E31:F31" si="5">SUM(E32:E38)</f>
        <v>0</v>
      </c>
      <c r="F31" s="133">
        <f t="shared" si="5"/>
        <v>0</v>
      </c>
      <c r="G31" s="134">
        <f>SUM(G32:G38)</f>
        <v>0</v>
      </c>
      <c r="H31" s="135">
        <f>SUM(H32:H38)</f>
        <v>0</v>
      </c>
      <c r="I31" s="172" t="str">
        <f t="shared" si="0"/>
        <v xml:space="preserve"> </v>
      </c>
    </row>
    <row r="32" spans="1:9" ht="16.899999999999999" customHeight="1" x14ac:dyDescent="0.25">
      <c r="A32" s="204" t="s">
        <v>20</v>
      </c>
      <c r="B32" s="176"/>
      <c r="C32" s="177"/>
      <c r="D32" s="178"/>
      <c r="E32" s="179">
        <f t="shared" ref="E32:E38" si="6">C32*D32</f>
        <v>0</v>
      </c>
      <c r="F32" s="180"/>
      <c r="G32" s="181"/>
      <c r="H32" s="179">
        <f>SUM(F32:G32)</f>
        <v>0</v>
      </c>
      <c r="I32" s="172" t="str">
        <f t="shared" si="0"/>
        <v xml:space="preserve"> </v>
      </c>
    </row>
    <row r="33" spans="1:9" ht="15.5" x14ac:dyDescent="0.25">
      <c r="A33" s="186" t="s">
        <v>21</v>
      </c>
      <c r="B33" s="187"/>
      <c r="C33" s="188"/>
      <c r="D33" s="189"/>
      <c r="E33" s="179">
        <f t="shared" si="6"/>
        <v>0</v>
      </c>
      <c r="F33" s="190"/>
      <c r="G33" s="191"/>
      <c r="H33" s="179">
        <f>SUM(F33:G33)</f>
        <v>0</v>
      </c>
      <c r="I33" s="172" t="str">
        <f t="shared" si="0"/>
        <v xml:space="preserve"> </v>
      </c>
    </row>
    <row r="34" spans="1:9" ht="15.5" x14ac:dyDescent="0.25">
      <c r="A34" s="205" t="s">
        <v>53</v>
      </c>
      <c r="B34" s="187"/>
      <c r="C34" s="188"/>
      <c r="D34" s="189"/>
      <c r="E34" s="179">
        <f t="shared" si="6"/>
        <v>0</v>
      </c>
      <c r="F34" s="190"/>
      <c r="G34" s="191"/>
      <c r="H34" s="179">
        <f>SUM(F34:G34)</f>
        <v>0</v>
      </c>
      <c r="I34" s="172" t="str">
        <f t="shared" si="0"/>
        <v xml:space="preserve"> </v>
      </c>
    </row>
    <row r="35" spans="1:9" ht="15.5" x14ac:dyDescent="0.25">
      <c r="A35" s="186" t="s">
        <v>54</v>
      </c>
      <c r="B35" s="187"/>
      <c r="C35" s="188"/>
      <c r="D35" s="189"/>
      <c r="E35" s="179">
        <f t="shared" si="6"/>
        <v>0</v>
      </c>
      <c r="F35" s="190"/>
      <c r="G35" s="191"/>
      <c r="H35" s="179">
        <f t="shared" ref="H35:H38" si="7">SUM(F35:G35)</f>
        <v>0</v>
      </c>
      <c r="I35" s="172" t="str">
        <f t="shared" si="0"/>
        <v xml:space="preserve"> </v>
      </c>
    </row>
    <row r="36" spans="1:9" ht="15.5" x14ac:dyDescent="0.25">
      <c r="A36" s="186" t="s">
        <v>55</v>
      </c>
      <c r="B36" s="187"/>
      <c r="C36" s="188"/>
      <c r="D36" s="189"/>
      <c r="E36" s="179">
        <f t="shared" si="6"/>
        <v>0</v>
      </c>
      <c r="F36" s="190"/>
      <c r="G36" s="191"/>
      <c r="H36" s="179">
        <f t="shared" si="7"/>
        <v>0</v>
      </c>
      <c r="I36" s="172" t="str">
        <f t="shared" si="0"/>
        <v xml:space="preserve"> </v>
      </c>
    </row>
    <row r="37" spans="1:9" ht="15.5" x14ac:dyDescent="0.25">
      <c r="A37" s="186" t="s">
        <v>56</v>
      </c>
      <c r="B37" s="187"/>
      <c r="C37" s="188"/>
      <c r="D37" s="189"/>
      <c r="E37" s="179">
        <f t="shared" si="6"/>
        <v>0</v>
      </c>
      <c r="F37" s="190"/>
      <c r="G37" s="191"/>
      <c r="H37" s="179">
        <f t="shared" si="7"/>
        <v>0</v>
      </c>
      <c r="I37" s="172" t="str">
        <f t="shared" si="0"/>
        <v xml:space="preserve"> </v>
      </c>
    </row>
    <row r="38" spans="1:9" ht="16" thickBot="1" x14ac:dyDescent="0.3">
      <c r="A38" s="186" t="s">
        <v>57</v>
      </c>
      <c r="B38" s="187"/>
      <c r="C38" s="188"/>
      <c r="D38" s="189"/>
      <c r="E38" s="179">
        <f t="shared" si="6"/>
        <v>0</v>
      </c>
      <c r="F38" s="190"/>
      <c r="G38" s="191"/>
      <c r="H38" s="179">
        <f t="shared" si="7"/>
        <v>0</v>
      </c>
      <c r="I38" s="172" t="str">
        <f t="shared" si="0"/>
        <v xml:space="preserve"> </v>
      </c>
    </row>
    <row r="39" spans="1:9" s="73" customFormat="1" ht="38.5" customHeight="1" thickBot="1" x14ac:dyDescent="0.3">
      <c r="A39" s="374" t="s">
        <v>73</v>
      </c>
      <c r="B39" s="375"/>
      <c r="C39" s="375"/>
      <c r="D39" s="376"/>
      <c r="E39" s="135">
        <f>F39</f>
        <v>0</v>
      </c>
      <c r="F39" s="206"/>
      <c r="G39" s="134" t="s">
        <v>4</v>
      </c>
      <c r="H39" s="135">
        <f>F39</f>
        <v>0</v>
      </c>
      <c r="I39" s="172" t="str">
        <f t="shared" si="0"/>
        <v xml:space="preserve"> </v>
      </c>
    </row>
    <row r="40" spans="1:9" s="73" customFormat="1" ht="21.65" customHeight="1" thickBot="1" x14ac:dyDescent="0.3">
      <c r="A40" s="377" t="s">
        <v>70</v>
      </c>
      <c r="B40" s="378"/>
      <c r="C40" s="378"/>
      <c r="D40" s="379"/>
      <c r="E40" s="207"/>
      <c r="F40" s="208" t="str">
        <f>IFERROR(F39/F41,"0")</f>
        <v>0</v>
      </c>
      <c r="G40" s="209"/>
      <c r="H40" s="207"/>
      <c r="I40" s="172"/>
    </row>
    <row r="41" spans="1:9" s="73" customFormat="1" ht="39" customHeight="1" thickBot="1" x14ac:dyDescent="0.3">
      <c r="A41" s="373" t="s">
        <v>30</v>
      </c>
      <c r="B41" s="364"/>
      <c r="C41" s="364"/>
      <c r="D41" s="365"/>
      <c r="E41" s="210">
        <f>E11+E20+E31+E39</f>
        <v>0</v>
      </c>
      <c r="F41" s="211">
        <f>F39+F31+F20+F11</f>
        <v>0</v>
      </c>
      <c r="G41" s="212">
        <f>G31+G20+G11</f>
        <v>0</v>
      </c>
      <c r="H41" s="210">
        <f>H11+H20+H31+H39</f>
        <v>0</v>
      </c>
      <c r="I41" s="172" t="str">
        <f>IF(E41=H41," ","Eelarve ja fin.allikad pole omavahel tasakaalus")</f>
        <v xml:space="preserve"> </v>
      </c>
    </row>
    <row r="42" spans="1:9" s="73" customFormat="1" ht="18" customHeight="1" thickBot="1" x14ac:dyDescent="0.3">
      <c r="A42" s="383" t="s">
        <v>31</v>
      </c>
      <c r="B42" s="384"/>
      <c r="C42" s="384"/>
      <c r="D42" s="385"/>
      <c r="E42" s="213">
        <v>1</v>
      </c>
      <c r="F42" s="214">
        <f>IFERROR(F41/E41,0)</f>
        <v>0</v>
      </c>
      <c r="G42" s="214">
        <f>IFERROR(G41/E41,0)</f>
        <v>0</v>
      </c>
      <c r="H42" s="214">
        <f>IFERROR(H41/E41,0)</f>
        <v>0</v>
      </c>
      <c r="I42" s="173"/>
    </row>
    <row r="43" spans="1:9" ht="21.75" customHeight="1" x14ac:dyDescent="0.3">
      <c r="A43" s="369"/>
      <c r="B43" s="369"/>
      <c r="C43" s="369"/>
      <c r="E43" s="370"/>
      <c r="F43" s="370"/>
      <c r="G43" s="370"/>
      <c r="H43" s="370"/>
    </row>
  </sheetData>
  <mergeCells count="25">
    <mergeCell ref="A20:D20"/>
    <mergeCell ref="F8:F10"/>
    <mergeCell ref="D8:D10"/>
    <mergeCell ref="A43:C43"/>
    <mergeCell ref="E43:H43"/>
    <mergeCell ref="A11:D11"/>
    <mergeCell ref="A41:D41"/>
    <mergeCell ref="A39:D39"/>
    <mergeCell ref="A40:D40"/>
    <mergeCell ref="A31:D31"/>
    <mergeCell ref="A42:D42"/>
    <mergeCell ref="E8:E10"/>
    <mergeCell ref="H8:H10"/>
    <mergeCell ref="G8:G10"/>
    <mergeCell ref="F7:H7"/>
    <mergeCell ref="A7:E7"/>
    <mergeCell ref="A8:A10"/>
    <mergeCell ref="B8:B10"/>
    <mergeCell ref="C8:C10"/>
    <mergeCell ref="A1:H1"/>
    <mergeCell ref="B2:H2"/>
    <mergeCell ref="B3:H3"/>
    <mergeCell ref="B5:D5"/>
    <mergeCell ref="E4:H5"/>
    <mergeCell ref="B4:D4"/>
  </mergeCells>
  <phoneticPr fontId="4" type="noConversion"/>
  <conditionalFormatting sqref="F39">
    <cfRule type="cellIs" priority="2" stopIfTrue="1" operator="lessThanOrEqual">
      <formula>$F$41*15%</formula>
    </cfRule>
    <cfRule type="cellIs" dxfId="1" priority="3" stopIfTrue="1" operator="greaterThan">
      <formula>$F$41*15%</formula>
    </cfRule>
    <cfRule type="cellIs" priority="4" stopIfTrue="1" operator="lessThanOrEqual">
      <formula>$F$41*15%</formula>
    </cfRule>
    <cfRule type="cellIs" dxfId="0" priority="5" stopIfTrue="1" operator="greaterThan">
      <formula>$F$41*15%</formula>
    </cfRule>
  </conditionalFormatting>
  <dataValidations xWindow="516" yWindow="165" count="1">
    <dataValidation type="decimal" operator="lessThanOrEqual" allowBlank="1" showErrorMessage="1" error="Summa peab olema väiksem kui 15% KÜSK toetusest" sqref="F39" xr:uid="{00000000-0002-0000-0500-000000000000}">
      <formula1>F41*15%</formula1>
    </dataValidation>
  </dataValidations>
  <pageMargins left="0.74803149606299213" right="0.15748031496062992" top="0.78740157480314965" bottom="0.78740157480314965" header="0.51181102362204722" footer="0.31496062992125984"/>
  <pageSetup paperSize="9" scale="87" orientation="portrait" r:id="rId1"/>
  <headerFooter alignWithMargins="0">
    <oddFooter>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>
    <tabColor theme="6" tint="-0.249977111117893"/>
  </sheetPr>
  <dimension ref="A1:B36"/>
  <sheetViews>
    <sheetView showGridLines="0" topLeftCell="B1" zoomScaleNormal="100" workbookViewId="0">
      <selection activeCell="B7" sqref="B7"/>
    </sheetView>
  </sheetViews>
  <sheetFormatPr defaultColWidth="9.1796875" defaultRowHeight="15" customHeight="1" x14ac:dyDescent="0.3"/>
  <cols>
    <col min="1" max="1" width="6.1796875" style="139" customWidth="1"/>
    <col min="2" max="2" width="198.26953125" style="138" customWidth="1"/>
    <col min="3" max="3" width="12.26953125" style="136" customWidth="1"/>
    <col min="4" max="16384" width="9.1796875" style="136"/>
  </cols>
  <sheetData>
    <row r="1" spans="1:2" s="137" customFormat="1" ht="15" customHeight="1" x14ac:dyDescent="0.25">
      <c r="A1" s="72" t="s">
        <v>32</v>
      </c>
      <c r="B1" s="132"/>
    </row>
    <row r="2" spans="1:2" s="138" customFormat="1" ht="15" customHeight="1" x14ac:dyDescent="0.25">
      <c r="A2" s="174" t="s">
        <v>92</v>
      </c>
      <c r="B2" s="132" t="s">
        <v>83</v>
      </c>
    </row>
    <row r="3" spans="1:2" s="138" customFormat="1" ht="15" customHeight="1" x14ac:dyDescent="0.25">
      <c r="A3" s="174" t="s">
        <v>93</v>
      </c>
      <c r="B3" s="132" t="s">
        <v>84</v>
      </c>
    </row>
    <row r="4" spans="1:2" s="138" customFormat="1" ht="15" customHeight="1" x14ac:dyDescent="0.25">
      <c r="A4" s="174" t="s">
        <v>94</v>
      </c>
      <c r="B4" s="132" t="s">
        <v>89</v>
      </c>
    </row>
    <row r="5" spans="1:2" s="138" customFormat="1" ht="15" customHeight="1" x14ac:dyDescent="0.25">
      <c r="A5" s="174" t="s">
        <v>95</v>
      </c>
      <c r="B5" s="132" t="s">
        <v>90</v>
      </c>
    </row>
    <row r="6" spans="1:2" s="138" customFormat="1" ht="15" customHeight="1" x14ac:dyDescent="0.25">
      <c r="A6" s="174" t="s">
        <v>96</v>
      </c>
      <c r="B6" s="132" t="s">
        <v>85</v>
      </c>
    </row>
    <row r="7" spans="1:2" s="138" customFormat="1" ht="15" customHeight="1" x14ac:dyDescent="0.25">
      <c r="A7" s="174" t="s">
        <v>97</v>
      </c>
      <c r="B7" s="132" t="s">
        <v>86</v>
      </c>
    </row>
    <row r="8" spans="1:2" s="138" customFormat="1" ht="15" customHeight="1" x14ac:dyDescent="0.25">
      <c r="A8" s="174" t="s">
        <v>98</v>
      </c>
      <c r="B8" s="132" t="s">
        <v>91</v>
      </c>
    </row>
    <row r="9" spans="1:2" s="138" customFormat="1" ht="15" customHeight="1" x14ac:dyDescent="0.25">
      <c r="A9" s="174" t="s">
        <v>99</v>
      </c>
      <c r="B9" s="132" t="s">
        <v>87</v>
      </c>
    </row>
    <row r="10" spans="1:2" s="138" customFormat="1" ht="15" customHeight="1" x14ac:dyDescent="0.25">
      <c r="A10" s="174" t="s">
        <v>100</v>
      </c>
      <c r="B10" s="132" t="s">
        <v>88</v>
      </c>
    </row>
    <row r="11" spans="1:2" s="138" customFormat="1" ht="15" customHeight="1" x14ac:dyDescent="0.25">
      <c r="A11" s="174" t="s">
        <v>101</v>
      </c>
      <c r="B11" s="395" t="s">
        <v>112</v>
      </c>
    </row>
    <row r="12" spans="1:2" s="137" customFormat="1" ht="15" customHeight="1" x14ac:dyDescent="0.25">
      <c r="A12" s="139"/>
      <c r="B12" s="140"/>
    </row>
    <row r="13" spans="1:2" s="137" customFormat="1" ht="15" customHeight="1" x14ac:dyDescent="0.25">
      <c r="A13" s="139"/>
      <c r="B13" s="140"/>
    </row>
    <row r="14" spans="1:2" s="137" customFormat="1" ht="15" customHeight="1" x14ac:dyDescent="0.25">
      <c r="A14" s="139"/>
      <c r="B14" s="140"/>
    </row>
    <row r="15" spans="1:2" s="137" customFormat="1" ht="15" customHeight="1" x14ac:dyDescent="0.25">
      <c r="A15" s="139"/>
      <c r="B15" s="140"/>
    </row>
    <row r="16" spans="1:2" s="137" customFormat="1" ht="15" customHeight="1" x14ac:dyDescent="0.25">
      <c r="A16" s="139"/>
      <c r="B16" s="140"/>
    </row>
    <row r="17" spans="1:2" s="137" customFormat="1" ht="15" customHeight="1" x14ac:dyDescent="0.25">
      <c r="A17" s="139"/>
      <c r="B17" s="140"/>
    </row>
    <row r="18" spans="1:2" s="137" customFormat="1" ht="15" customHeight="1" x14ac:dyDescent="0.25">
      <c r="A18" s="139"/>
      <c r="B18" s="140"/>
    </row>
    <row r="19" spans="1:2" s="137" customFormat="1" ht="15" customHeight="1" x14ac:dyDescent="0.25">
      <c r="A19" s="139"/>
      <c r="B19" s="140"/>
    </row>
    <row r="20" spans="1:2" s="137" customFormat="1" ht="15" customHeight="1" x14ac:dyDescent="0.25">
      <c r="A20" s="139"/>
      <c r="B20" s="140"/>
    </row>
    <row r="21" spans="1:2" s="137" customFormat="1" ht="15" customHeight="1" x14ac:dyDescent="0.25">
      <c r="A21" s="139"/>
      <c r="B21" s="140"/>
    </row>
    <row r="22" spans="1:2" s="137" customFormat="1" ht="15" customHeight="1" x14ac:dyDescent="0.25">
      <c r="A22" s="139"/>
      <c r="B22" s="140"/>
    </row>
    <row r="23" spans="1:2" s="137" customFormat="1" ht="15" customHeight="1" x14ac:dyDescent="0.25">
      <c r="A23" s="139"/>
      <c r="B23" s="140"/>
    </row>
    <row r="24" spans="1:2" s="137" customFormat="1" ht="15" customHeight="1" x14ac:dyDescent="0.25">
      <c r="A24" s="139"/>
      <c r="B24" s="140"/>
    </row>
    <row r="25" spans="1:2" s="137" customFormat="1" ht="15" customHeight="1" x14ac:dyDescent="0.25">
      <c r="A25" s="139"/>
      <c r="B25" s="140"/>
    </row>
    <row r="26" spans="1:2" s="137" customFormat="1" ht="15" customHeight="1" x14ac:dyDescent="0.25">
      <c r="A26" s="139"/>
      <c r="B26" s="140"/>
    </row>
    <row r="27" spans="1:2" s="137" customFormat="1" ht="15" customHeight="1" x14ac:dyDescent="0.25">
      <c r="A27" s="139"/>
      <c r="B27" s="140"/>
    </row>
    <row r="28" spans="1:2" s="137" customFormat="1" ht="15" customHeight="1" x14ac:dyDescent="0.25">
      <c r="A28" s="139"/>
      <c r="B28" s="140"/>
    </row>
    <row r="29" spans="1:2" s="137" customFormat="1" ht="15" customHeight="1" x14ac:dyDescent="0.25">
      <c r="A29" s="139"/>
      <c r="B29" s="140"/>
    </row>
    <row r="30" spans="1:2" s="137" customFormat="1" ht="15" customHeight="1" x14ac:dyDescent="0.25">
      <c r="A30" s="139"/>
      <c r="B30" s="140"/>
    </row>
    <row r="31" spans="1:2" s="137" customFormat="1" ht="15" customHeight="1" x14ac:dyDescent="0.25">
      <c r="A31" s="139"/>
      <c r="B31" s="140"/>
    </row>
    <row r="32" spans="1:2" s="137" customFormat="1" ht="15" customHeight="1" x14ac:dyDescent="0.25">
      <c r="A32" s="139"/>
      <c r="B32" s="140"/>
    </row>
    <row r="33" spans="1:2" s="137" customFormat="1" ht="15" customHeight="1" x14ac:dyDescent="0.25">
      <c r="A33" s="139"/>
      <c r="B33" s="140"/>
    </row>
    <row r="34" spans="1:2" s="137" customFormat="1" ht="15" customHeight="1" x14ac:dyDescent="0.25">
      <c r="A34" s="139"/>
      <c r="B34" s="138"/>
    </row>
    <row r="35" spans="1:2" s="137" customFormat="1" ht="15" customHeight="1" x14ac:dyDescent="0.25">
      <c r="A35" s="139"/>
      <c r="B35" s="138"/>
    </row>
    <row r="36" spans="1:2" s="137" customFormat="1" ht="15" customHeight="1" x14ac:dyDescent="0.25">
      <c r="A36" s="139"/>
      <c r="B36" s="138"/>
    </row>
  </sheetData>
  <pageMargins left="0.9055118110236221" right="0.51181102362204722" top="0.74803149606299213" bottom="0.74803149606299213" header="0.31496062992125984" footer="0.31496062992125984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214A35BE5CA0F42910A4EFEA253D3AE" ma:contentTypeVersion="14" ma:contentTypeDescription="Loo uus dokument" ma:contentTypeScope="" ma:versionID="eec750d7996c8513dbae10d127c29c06">
  <xsd:schema xmlns:xsd="http://www.w3.org/2001/XMLSchema" xmlns:xs="http://www.w3.org/2001/XMLSchema" xmlns:p="http://schemas.microsoft.com/office/2006/metadata/properties" xmlns:ns2="e7fb249a-b9b4-4437-8ec1-b4dea089e6b0" xmlns:ns3="194d161e-9feb-48d7-86ed-d7bb9ad5178d" targetNamespace="http://schemas.microsoft.com/office/2006/metadata/properties" ma:root="true" ma:fieldsID="40fd3f3a1e9b1819e26483774e57aaf2" ns2:_="" ns3:_="">
    <xsd:import namespace="e7fb249a-b9b4-4437-8ec1-b4dea089e6b0"/>
    <xsd:import namespace="194d161e-9feb-48d7-86ed-d7bb9ad517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fb249a-b9b4-4437-8ec1-b4dea089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Pildisildid" ma:readOnly="false" ma:fieldId="{5cf76f15-5ced-4ddc-b409-7134ff3c332f}" ma:taxonomyMulti="true" ma:sspId="4d36484f-8c2f-4416-860f-d7d6b59010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d161e-9feb-48d7-86ed-d7bb9ad5178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0dc44fb-4c81-4059-9cc5-499d6564fc98}" ma:internalName="TaxCatchAll" ma:showField="CatchAllData" ma:web="194d161e-9feb-48d7-86ed-d7bb9ad517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7fb249a-b9b4-4437-8ec1-b4dea089e6b0">
      <Terms xmlns="http://schemas.microsoft.com/office/infopath/2007/PartnerControls"/>
    </lcf76f155ced4ddcb4097134ff3c332f>
    <TaxCatchAll xmlns="194d161e-9feb-48d7-86ed-d7bb9ad5178d" xsi:nil="true"/>
  </documentManagement>
</p:properties>
</file>

<file path=customXml/itemProps1.xml><?xml version="1.0" encoding="utf-8"?>
<ds:datastoreItem xmlns:ds="http://schemas.openxmlformats.org/officeDocument/2006/customXml" ds:itemID="{B0E73905-E1D6-4D0A-B537-57A5288039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fb249a-b9b4-4437-8ec1-b4dea089e6b0"/>
    <ds:schemaRef ds:uri="194d161e-9feb-48d7-86ed-d7bb9ad517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D24059-0461-4160-8832-5DAC0A6E52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E0A489-C83B-40E6-AEF4-C9CAA3B972E3}">
  <ds:schemaRefs>
    <ds:schemaRef ds:uri="http://schemas.microsoft.com/office/2006/metadata/properties"/>
    <ds:schemaRef ds:uri="http://schemas.microsoft.com/office/infopath/2007/PartnerControls"/>
    <ds:schemaRef ds:uri="e7fb249a-b9b4-4437-8ec1-b4dea089e6b0"/>
    <ds:schemaRef ds:uri="194d161e-9feb-48d7-86ed-d7bb9ad5178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1. Tööjõukulud</vt:lpstr>
      <vt:lpstr>2. Tegevused</vt:lpstr>
      <vt:lpstr>3. Soetused</vt:lpstr>
      <vt:lpstr>KOOND</vt:lpstr>
      <vt:lpstr>Eelarve</vt:lpstr>
      <vt:lpstr>Juhised</vt:lpstr>
      <vt:lpstr>'1. Tööjõukulud'!Print_Area</vt:lpstr>
      <vt:lpstr>'2. Tegevused'!Print_Area</vt:lpstr>
      <vt:lpstr>'3. Soetused'!Print_Area</vt:lpstr>
      <vt:lpstr>Eelarve!Print_Area</vt:lpstr>
      <vt:lpstr>KOOND!Print_Area</vt:lpstr>
    </vt:vector>
  </TitlesOfParts>
  <Company>ÜL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 Laius</dc:creator>
  <cp:lastModifiedBy>Tea Jänes</cp:lastModifiedBy>
  <cp:lastPrinted>2020-12-04T10:37:26Z</cp:lastPrinted>
  <dcterms:created xsi:type="dcterms:W3CDTF">2008-04-13T08:03:52Z</dcterms:created>
  <dcterms:modified xsi:type="dcterms:W3CDTF">2025-06-16T17:54:05Z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0x0101000214A35BE5CA0F42910A4EFEA253D3AE</vt:lpwstr>
  </property>
  <property fmtid="{D5CDD505-2E9C-101B-9397-08002B2CF9AE}" pid="3" name="MediaServiceImageTags">
    <vt:lpwstr/>
  </property>
</Properties>
</file>